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438150</colOff>
      <row>5</row>
      <rowOff>19050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7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옥동 대륙현대1차 29평 102동902호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601-07-68587</t>
        </is>
      </c>
    </row>
    <row r="5" ht="26" customHeight="1" s="27">
      <c r="A5" s="9" t="inlineStr">
        <is>
          <t>■ 견적일자:</t>
        </is>
      </c>
      <c r="B5" s="26" t="inlineStr">
        <is>
          <t>2026-10-06 09:37</t>
        </is>
      </c>
      <c r="E5" s="9" t="inlineStr">
        <is>
          <t>상    호:</t>
        </is>
      </c>
      <c r="F5" s="26" t="inlineStr">
        <is>
          <t>케이엔에스디자인</t>
        </is>
      </c>
    </row>
    <row r="6" ht="26" customHeight="1" s="27">
      <c r="A6" s="9" t="inlineStr">
        <is>
          <t>■ 관리번호:</t>
        </is>
      </c>
      <c r="B6" s="26" t="inlineStr">
        <is>
          <t>Q-0245</t>
        </is>
      </c>
      <c r="E6" s="1" t="inlineStr">
        <is>
          <t>대 표 자:</t>
        </is>
      </c>
      <c r="F6" s="26" t="inlineStr">
        <is>
          <t>이영호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전체 철거</t>
        </is>
      </c>
      <c r="C12" s="11" t="inlineStr">
        <is>
          <t>내부 전체 철거</t>
        </is>
      </c>
      <c r="D12" s="6" t="inlineStr">
        <is>
          <t>식</t>
        </is>
      </c>
      <c r="E12" s="6" t="n">
        <v>1</v>
      </c>
      <c r="F12" s="36" t="n">
        <v>1750000</v>
      </c>
      <c r="G12" s="36">
        <f>E12*F12</f>
        <v/>
      </c>
      <c r="H12" s="36">
        <f>G12*0.1</f>
        <v/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수장공사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목공공사</t>
        </is>
      </c>
      <c r="C15" s="10" t="inlineStr">
        <is>
          <t>천장몰딩 및 걸레받이 시공</t>
        </is>
      </c>
      <c r="D15" s="3" t="inlineStr">
        <is>
          <t>식</t>
        </is>
      </c>
      <c r="E15" s="3" t="n">
        <v>1</v>
      </c>
      <c r="F15" s="35" t="n">
        <v>970000</v>
      </c>
      <c r="G15" s="35">
        <f>E15*F15</f>
        <v/>
      </c>
      <c r="H15" s="35">
        <f>G15*0.1</f>
        <v/>
      </c>
      <c r="I15" s="5" t="n"/>
    </row>
    <row r="16" ht="28" customHeight="1" s="27">
      <c r="A16" s="6" t="n">
        <v>3</v>
      </c>
      <c r="B16" s="11" t="inlineStr">
        <is>
          <t>터닝도어 시공</t>
        </is>
      </c>
      <c r="C16" s="11" t="inlineStr">
        <is>
          <t>거실확장부 터닝도어 설치,주방 터닝도어 교체</t>
        </is>
      </c>
      <c r="D16" s="6" t="inlineStr">
        <is>
          <t>식</t>
        </is>
      </c>
      <c r="E16" s="6" t="n">
        <v>2</v>
      </c>
      <c r="F16" s="36" t="n">
        <v>900000</v>
      </c>
      <c r="G16" s="36">
        <f>E16*F16</f>
        <v/>
      </c>
      <c r="H16" s="36">
        <f>G16*0.1</f>
        <v/>
      </c>
      <c r="I16" s="8" t="n"/>
    </row>
    <row r="17" ht="28" customHeight="1" s="27">
      <c r="A17" s="3" t="n">
        <v>4</v>
      </c>
      <c r="B17" s="10" t="inlineStr">
        <is>
          <t>도어 교체</t>
        </is>
      </c>
      <c r="C17" s="10" t="inlineStr">
        <is>
          <t xml:space="preserve">ABS DOOR SET </t>
        </is>
      </c>
      <c r="D17" s="3" t="inlineStr">
        <is>
          <t>set</t>
        </is>
      </c>
      <c r="E17" s="3" t="n">
        <v>5</v>
      </c>
      <c r="F17" s="35" t="n">
        <v>350000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5</v>
      </c>
      <c r="B18" s="11" t="inlineStr">
        <is>
          <t>중문 교체</t>
        </is>
      </c>
      <c r="C18" s="11" t="inlineStr">
        <is>
          <t xml:space="preserve">3연동 초슬림 중문 </t>
        </is>
      </c>
      <c r="D18" s="6" t="inlineStr">
        <is>
          <t>식</t>
        </is>
      </c>
      <c r="E18" s="6" t="n">
        <v>1</v>
      </c>
      <c r="F18" s="36" t="n">
        <v>1100000</v>
      </c>
      <c r="G18" s="36">
        <f>E18*F18</f>
        <v/>
      </c>
      <c r="H18" s="36">
        <f>G18*0.1</f>
        <v/>
      </c>
      <c r="I18" s="8" t="n"/>
    </row>
    <row r="19" ht="28" customHeight="1" s="27">
      <c r="A19" s="50" t="n"/>
      <c r="B19" s="48" t="n"/>
      <c r="C19" s="48" t="n"/>
      <c r="D19" s="48" t="n"/>
      <c r="E19" s="49" t="n"/>
      <c r="F19" s="51" t="inlineStr">
        <is>
          <t>합계</t>
        </is>
      </c>
      <c r="G19" s="51">
        <f>SUM(G15:G18)</f>
        <v/>
      </c>
      <c r="H19" s="51">
        <f>SUM(H15:H18)</f>
        <v/>
      </c>
      <c r="I19" s="52" t="n"/>
    </row>
    <row r="20" ht="28" customHeight="1" s="27">
      <c r="A20" s="47" t="inlineStr">
        <is>
          <t>도배공사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6</v>
      </c>
      <c r="B21" s="10" t="inlineStr">
        <is>
          <t>실크도배</t>
        </is>
      </c>
      <c r="C21" s="10" t="inlineStr">
        <is>
          <t>LX디아망 기준</t>
        </is>
      </c>
      <c r="D21" s="3" t="inlineStr">
        <is>
          <t>식</t>
        </is>
      </c>
      <c r="E21" s="3" t="n">
        <v>1</v>
      </c>
      <c r="F21" s="35" t="n">
        <v>3420000</v>
      </c>
      <c r="G21" s="35">
        <f>E21*F21</f>
        <v/>
      </c>
      <c r="H21" s="35">
        <f>G21*0.1</f>
        <v/>
      </c>
      <c r="I21" s="5" t="n"/>
    </row>
    <row r="22" ht="28" customHeight="1" s="27">
      <c r="A22" s="50" t="n"/>
      <c r="B22" s="48" t="n"/>
      <c r="C22" s="48" t="n"/>
      <c r="D22" s="48" t="n"/>
      <c r="E22" s="49" t="n"/>
      <c r="F22" s="51" t="inlineStr">
        <is>
          <t>합계</t>
        </is>
      </c>
      <c r="G22" s="51">
        <f>SUM(G21:G21)</f>
        <v/>
      </c>
      <c r="H22" s="51">
        <f>SUM(H21:H21)</f>
        <v/>
      </c>
      <c r="I22" s="52" t="n"/>
    </row>
    <row r="23" ht="28" customHeight="1" s="27">
      <c r="A23" s="47" t="inlineStr">
        <is>
          <t>바닥공사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28" customHeight="1" s="27">
      <c r="A24" s="6" t="n">
        <v>7</v>
      </c>
      <c r="B24" s="11" t="inlineStr">
        <is>
          <t>강마루</t>
        </is>
      </c>
      <c r="C24" s="11" t="inlineStr">
        <is>
          <t>구정마루 그랜드 텍스쳐165 기준</t>
        </is>
      </c>
      <c r="D24" s="6" t="inlineStr">
        <is>
          <t>식</t>
        </is>
      </c>
      <c r="E24" s="6" t="n">
        <v>1</v>
      </c>
      <c r="F24" s="36" t="n">
        <v>3410000</v>
      </c>
      <c r="G24" s="36">
        <f>E24*F24</f>
        <v/>
      </c>
      <c r="H24" s="36">
        <f>G24*0.1</f>
        <v/>
      </c>
      <c r="I24" s="8" t="n"/>
    </row>
    <row r="25" ht="28" customHeight="1" s="27">
      <c r="A25" s="50" t="n"/>
      <c r="B25" s="48" t="n"/>
      <c r="C25" s="48" t="n"/>
      <c r="D25" s="48" t="n"/>
      <c r="E25" s="49" t="n"/>
      <c r="F25" s="51" t="inlineStr">
        <is>
          <t>합계</t>
        </is>
      </c>
      <c r="G25" s="51">
        <f>SUM(G24:G24)</f>
        <v/>
      </c>
      <c r="H25" s="51">
        <f>SUM(H24:H24)</f>
        <v/>
      </c>
      <c r="I25" s="52" t="n"/>
    </row>
    <row r="26" ht="28" customHeight="1" s="27">
      <c r="A26" s="47" t="inlineStr">
        <is>
          <t>전기공사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56" customHeight="1" s="27">
      <c r="A27" s="3" t="n">
        <v>8</v>
      </c>
      <c r="B27" s="10" t="inlineStr">
        <is>
          <t>조명 및 S/W,CON</t>
        </is>
      </c>
      <c r="C27" s="10" t="inlineStr">
        <is>
          <t>3인치 다운라이트,S/W,CON 교체</t>
        </is>
      </c>
      <c r="D27" s="3" t="inlineStr">
        <is>
          <t>식</t>
        </is>
      </c>
      <c r="E27" s="3" t="n">
        <v>1</v>
      </c>
      <c r="F27" s="35" t="n">
        <v>1200000</v>
      </c>
      <c r="G27" s="35">
        <f>E27*F27</f>
        <v/>
      </c>
      <c r="H27" s="35">
        <f>G27*0.1</f>
        <v/>
      </c>
      <c r="I27" s="5" t="n"/>
    </row>
    <row r="28" ht="28" customHeight="1" s="27">
      <c r="A28" s="50" t="n"/>
      <c r="B28" s="48" t="n"/>
      <c r="C28" s="48" t="n"/>
      <c r="D28" s="48" t="n"/>
      <c r="E28" s="49" t="n"/>
      <c r="F28" s="51" t="inlineStr">
        <is>
          <t>합계</t>
        </is>
      </c>
      <c r="G28" s="51">
        <f>SUM(G27:G27)</f>
        <v/>
      </c>
      <c r="H28" s="51">
        <f>SUM(H27:H27)</f>
        <v/>
      </c>
      <c r="I28" s="52" t="n"/>
    </row>
    <row r="29" ht="28" customHeight="1" s="27">
      <c r="A29" s="47" t="inlineStr">
        <is>
          <t>가구공사</t>
        </is>
      </c>
      <c r="B29" s="48" t="n"/>
      <c r="C29" s="48" t="n"/>
      <c r="D29" s="48" t="n"/>
      <c r="E29" s="48" t="n"/>
      <c r="F29" s="48" t="n"/>
      <c r="G29" s="48" t="n"/>
      <c r="H29" s="48" t="n"/>
      <c r="I29" s="49" t="n"/>
    </row>
    <row r="30" ht="28" customHeight="1" s="27">
      <c r="A30" s="3" t="n">
        <v>9</v>
      </c>
      <c r="B30" s="10" t="inlineStr">
        <is>
          <t>안방 붙박이장</t>
        </is>
      </c>
      <c r="C30" s="10" t="inlineStr">
        <is>
          <t>여닫이 형식</t>
        </is>
      </c>
      <c r="D30" s="3" t="inlineStr">
        <is>
          <t>식</t>
        </is>
      </c>
      <c r="E30" s="3" t="n">
        <v>1</v>
      </c>
      <c r="F30" s="35" t="n">
        <v>2080000</v>
      </c>
      <c r="G30" s="35">
        <f>E30*F30</f>
        <v/>
      </c>
      <c r="H30" s="35">
        <f>G30*0.1</f>
        <v/>
      </c>
      <c r="I30" s="5" t="n"/>
    </row>
    <row r="31" ht="28" customHeight="1" s="27">
      <c r="A31" s="3" t="n">
        <v>10</v>
      </c>
      <c r="B31" s="10" t="inlineStr">
        <is>
          <t>씽크대</t>
        </is>
      </c>
      <c r="C31" s="10" t="inlineStr">
        <is>
          <t>ㄱ자형,빌트인 후드,쿡탑,사각씽크볼,수전 포함</t>
        </is>
      </c>
      <c r="D31" s="3" t="inlineStr">
        <is>
          <t>식</t>
        </is>
      </c>
      <c r="E31" s="3" t="n">
        <v>1</v>
      </c>
      <c r="F31" s="35" t="n">
        <v>3680000</v>
      </c>
      <c r="G31" s="35">
        <f>E31*F31</f>
        <v/>
      </c>
      <c r="H31" s="35">
        <f>G31*0.1</f>
        <v/>
      </c>
      <c r="I31" s="5" t="n"/>
    </row>
    <row r="32" ht="28" customHeight="1" s="27">
      <c r="A32" s="3" t="n">
        <v>11</v>
      </c>
      <c r="B32" s="10" t="inlineStr">
        <is>
          <t>신발장</t>
        </is>
      </c>
      <c r="C32" s="10" t="inlineStr">
        <is>
          <t>하단띄움 (T5간접등) 형태</t>
        </is>
      </c>
      <c r="D32" s="3" t="inlineStr">
        <is>
          <t>식</t>
        </is>
      </c>
      <c r="E32" s="3" t="n">
        <v>1</v>
      </c>
      <c r="F32" s="35" t="n">
        <v>560000</v>
      </c>
      <c r="G32" s="35">
        <f>E32*F32</f>
        <v/>
      </c>
      <c r="H32" s="35">
        <f>G32*0.1</f>
        <v/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SUM(G30:G32)</f>
        <v/>
      </c>
      <c r="H33" s="51">
        <f>SUM(H30:H32)</f>
        <v/>
      </c>
      <c r="I33" s="52" t="n"/>
    </row>
    <row r="34" ht="28" customHeight="1" s="27">
      <c r="A34" s="47" t="inlineStr">
        <is>
          <t>욕실공사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12</v>
      </c>
      <c r="B35" s="10" t="inlineStr">
        <is>
          <t>욕실공사(공용,안방)</t>
        </is>
      </c>
      <c r="C35" s="10" t="inlineStr">
        <is>
          <t>방수,타일,도기류,금구류,돔천장,환풍기 포함</t>
        </is>
      </c>
      <c r="D35" s="3" t="inlineStr">
        <is>
          <t>식</t>
        </is>
      </c>
      <c r="E35" s="3" t="n">
        <v>2</v>
      </c>
      <c r="F35" s="35" t="n">
        <v>4800000</v>
      </c>
      <c r="G35" s="35">
        <f>E35*F35</f>
        <v/>
      </c>
      <c r="H35" s="35">
        <f>G35*0.1</f>
        <v/>
      </c>
      <c r="I35" s="5" t="n"/>
    </row>
    <row r="36" ht="28" customHeight="1" s="27">
      <c r="A36" s="50" t="n"/>
      <c r="B36" s="48" t="n"/>
      <c r="C36" s="48" t="n"/>
      <c r="D36" s="48" t="n"/>
      <c r="E36" s="49" t="n"/>
      <c r="F36" s="51" t="inlineStr">
        <is>
          <t>합계</t>
        </is>
      </c>
      <c r="G36" s="51">
        <f>SUM(G35:G35)</f>
        <v/>
      </c>
      <c r="H36" s="51">
        <f>SUM(H35:H35)</f>
        <v/>
      </c>
      <c r="I36" s="52" t="n"/>
    </row>
    <row r="37" ht="28" customHeight="1" s="27">
      <c r="A37" s="47" t="inlineStr">
        <is>
          <t>타일공사</t>
        </is>
      </c>
      <c r="B37" s="48" t="n"/>
      <c r="C37" s="48" t="n"/>
      <c r="D37" s="48" t="n"/>
      <c r="E37" s="48" t="n"/>
      <c r="F37" s="48" t="n"/>
      <c r="G37" s="48" t="n"/>
      <c r="H37" s="48" t="n"/>
      <c r="I37" s="49" t="n"/>
    </row>
    <row r="38" ht="28" customHeight="1" s="27">
      <c r="A38" s="3" t="n">
        <v>13</v>
      </c>
      <c r="B38" s="10" t="inlineStr">
        <is>
          <t>타일시공</t>
        </is>
      </c>
      <c r="C38" s="10" t="inlineStr">
        <is>
          <t>신발장,발코니,주방 타일</t>
        </is>
      </c>
      <c r="D38" s="3" t="inlineStr">
        <is>
          <t>식</t>
        </is>
      </c>
      <c r="E38" s="3" t="n">
        <v>1</v>
      </c>
      <c r="F38" s="35" t="n">
        <v>1700000</v>
      </c>
      <c r="G38" s="35">
        <f>E38*F38</f>
        <v/>
      </c>
      <c r="H38" s="35">
        <f>G38*0.1</f>
        <v/>
      </c>
      <c r="I38" s="5" t="n"/>
    </row>
    <row r="39" ht="28" customHeight="1" s="27">
      <c r="A39" s="50" t="n"/>
      <c r="B39" s="48" t="n"/>
      <c r="C39" s="48" t="n"/>
      <c r="D39" s="48" t="n"/>
      <c r="E39" s="49" t="n"/>
      <c r="F39" s="51" t="inlineStr">
        <is>
          <t>합계</t>
        </is>
      </c>
      <c r="G39" s="51">
        <f>SUM(G38:G38)</f>
        <v/>
      </c>
      <c r="H39" s="51">
        <f>SUM(H38:H38)</f>
        <v/>
      </c>
      <c r="I39" s="52" t="n"/>
    </row>
    <row r="40" ht="28" customHeight="1" s="27">
      <c r="A40" s="47" t="inlineStr">
        <is>
          <t>설비공사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28" customHeight="1" s="27">
      <c r="A41" s="3" t="n">
        <v>14</v>
      </c>
      <c r="B41" s="10" t="inlineStr">
        <is>
          <t>설비공사</t>
        </is>
      </c>
      <c r="C41" s="10" t="inlineStr">
        <is>
          <t>확장부 보일러 코일 신설</t>
        </is>
      </c>
      <c r="D41" s="3" t="inlineStr">
        <is>
          <t>식</t>
        </is>
      </c>
      <c r="E41" s="3" t="n">
        <v>1</v>
      </c>
      <c r="F41" s="35" t="n">
        <v>850000</v>
      </c>
      <c r="G41" s="35">
        <f>E41*F41</f>
        <v/>
      </c>
      <c r="H41" s="35">
        <f>G41*0.1</f>
        <v/>
      </c>
      <c r="I41" s="5" t="n"/>
    </row>
    <row r="42" ht="28" customHeight="1" s="27">
      <c r="A42" s="50" t="n"/>
      <c r="B42" s="48" t="n"/>
      <c r="C42" s="48" t="n"/>
      <c r="D42" s="48" t="n"/>
      <c r="E42" s="49" t="n"/>
      <c r="F42" s="51" t="inlineStr">
        <is>
          <t>합계</t>
        </is>
      </c>
      <c r="G42" s="51">
        <f>SUM(G41:G41)</f>
        <v/>
      </c>
      <c r="H42" s="51">
        <f>SUM(H41:H41)</f>
        <v/>
      </c>
      <c r="I42" s="52" t="n"/>
    </row>
    <row r="43" ht="28" customHeight="1" s="27">
      <c r="A43" s="47" t="inlineStr">
        <is>
          <t>기타공사</t>
        </is>
      </c>
      <c r="B43" s="48" t="n"/>
      <c r="C43" s="48" t="n"/>
      <c r="D43" s="48" t="n"/>
      <c r="E43" s="48" t="n"/>
      <c r="F43" s="48" t="n"/>
      <c r="G43" s="48" t="n"/>
      <c r="H43" s="48" t="n"/>
      <c r="I43" s="49" t="n"/>
    </row>
    <row r="44" ht="28" customHeight="1" s="27">
      <c r="A44" s="3" t="n">
        <v>15</v>
      </c>
      <c r="B44" s="10" t="inlineStr">
        <is>
          <t>보양비</t>
        </is>
      </c>
      <c r="C44" s="10" t="inlineStr">
        <is>
          <t>복도부 폴라베니어 보양비</t>
        </is>
      </c>
      <c r="D44" s="3" t="inlineStr">
        <is>
          <t>식</t>
        </is>
      </c>
      <c r="E44" s="3" t="n">
        <v>1</v>
      </c>
      <c r="F44" s="35" t="n">
        <v>200000</v>
      </c>
      <c r="G44" s="35">
        <f>E44*F44</f>
        <v/>
      </c>
      <c r="H44" s="35">
        <f>G44*0.1</f>
        <v/>
      </c>
      <c r="I44" s="5" t="n"/>
    </row>
    <row r="45" ht="28" customHeight="1" s="27">
      <c r="A45" s="50" t="n"/>
      <c r="B45" s="48" t="n"/>
      <c r="C45" s="48" t="n"/>
      <c r="D45" s="48" t="n"/>
      <c r="E45" s="49" t="n"/>
      <c r="F45" s="51" t="inlineStr">
        <is>
          <t>합계</t>
        </is>
      </c>
      <c r="G45" s="51">
        <f>SUM(G44:G44)</f>
        <v/>
      </c>
      <c r="H45" s="51">
        <f>SUM(H44:H44)</f>
        <v/>
      </c>
      <c r="I45" s="52" t="n"/>
    </row>
    <row r="46">
      <c r="A46" s="25" t="inlineStr">
        <is>
          <t>소 계 (품목 합계)</t>
        </is>
      </c>
      <c r="B46" s="37" t="n"/>
      <c r="C46" s="37" t="n"/>
      <c r="D46" s="38" t="n"/>
      <c r="E46" s="12">
        <f>SUM(E11:E45)</f>
        <v/>
      </c>
      <c r="F46" s="13" t="n"/>
      <c r="G46" s="14">
        <f>SUM(G11:G45)-G13-G19-G22-G25-G28-G33-G36-G39-G42-G45</f>
        <v/>
      </c>
      <c r="H46" s="39">
        <f>SUM(H11:H45)-H13-H19-H22-H25-H28-H33-H36-H39-H42-H45</f>
        <v/>
      </c>
      <c r="I46" s="12" t="inlineStr">
        <is>
          <t>부가세 포함</t>
        </is>
      </c>
    </row>
    <row r="47">
      <c r="A47" s="25" t="inlineStr">
        <is>
          <t>공과잡비 (5%)</t>
        </is>
      </c>
      <c r="B47" s="37" t="n"/>
      <c r="C47" s="37" t="n"/>
      <c r="D47" s="38" t="n"/>
      <c r="E47" s="16" t="n"/>
      <c r="F47" s="16" t="n"/>
      <c r="G47" s="17">
        <f>G46*0.05</f>
        <v/>
      </c>
      <c r="H47" s="18" t="n"/>
      <c r="I47" s="19" t="n"/>
    </row>
    <row r="48">
      <c r="A48" s="25" t="inlineStr">
        <is>
          <t>기업이윤 (10%)</t>
        </is>
      </c>
      <c r="B48" s="37" t="n"/>
      <c r="C48" s="37" t="n"/>
      <c r="D48" s="38" t="n"/>
      <c r="E48" s="16" t="n"/>
      <c r="F48" s="16" t="n"/>
      <c r="G48" s="17">
        <f>G46*0.1</f>
        <v/>
      </c>
      <c r="H48" s="18" t="n"/>
      <c r="I48" s="19" t="n"/>
    </row>
    <row r="49">
      <c r="A49" s="25" t="inlineStr">
        <is>
          <t>총 합 계 금 액 (TOTAL AMOUNT)</t>
        </is>
      </c>
      <c r="B49" s="37" t="n"/>
      <c r="C49" s="37" t="n"/>
      <c r="D49" s="38" t="n"/>
      <c r="E49" s="16" t="n"/>
      <c r="F49" s="16" t="n"/>
      <c r="G49" s="20">
        <f>(G46+G47+G48)*(1+0.1)</f>
        <v/>
      </c>
      <c r="H49" s="21">
        <f>(G46+G47+G48)*0.1</f>
        <v/>
      </c>
      <c r="I49" s="22" t="inlineStr">
        <is>
          <t>부가세 포함</t>
        </is>
      </c>
    </row>
    <row r="50"/>
    <row r="51">
      <c r="A51" s="29" t="inlineStr">
        <is>
          <t>■ 기 타 사 항 및 특 기 사 항</t>
        </is>
      </c>
    </row>
    <row r="52" ht="32" customHeight="1" s="27">
      <c r="A52" s="53" t="inlineStr">
        <is>
          <t>1. 본 견적서는 제출일로부터 7일간 유효합니다.
2. 공사 범위 외 추가 요청 항목은 별도 정산 처리됩니다.
3. 입주민동의서 및 승강기사용료 는 별도입니다.</t>
        </is>
      </c>
      <c r="B52" s="40" t="n"/>
      <c r="C52" s="40" t="n"/>
      <c r="D52" s="40" t="n"/>
      <c r="E52" s="40" t="n"/>
      <c r="F52" s="40" t="n"/>
      <c r="G52" s="40" t="n"/>
      <c r="H52" s="40" t="n"/>
      <c r="I52" s="41" t="n"/>
    </row>
    <row r="53" ht="32" customHeight="1" s="27">
      <c r="A53" s="42" t="n"/>
      <c r="I53" s="43" t="n"/>
    </row>
    <row r="54" ht="32" customHeight="1" s="27">
      <c r="A54" s="44" t="n"/>
      <c r="B54" s="45" t="n"/>
      <c r="C54" s="45" t="n"/>
      <c r="D54" s="45" t="n"/>
      <c r="E54" s="45" t="n"/>
      <c r="F54" s="45" t="n"/>
      <c r="G54" s="45" t="n"/>
      <c r="H54" s="45" t="n"/>
      <c r="I54" s="46" t="n"/>
    </row>
    <row r="55"/>
    <row r="56"/>
    <row r="57"/>
  </sheetData>
  <mergeCells count="38">
    <mergeCell ref="E3:I3"/>
    <mergeCell ref="A39:E39"/>
    <mergeCell ref="A45:E45"/>
    <mergeCell ref="F4:I4"/>
    <mergeCell ref="A14:I14"/>
    <mergeCell ref="A25:E25"/>
    <mergeCell ref="A23:I23"/>
    <mergeCell ref="A49:D49"/>
    <mergeCell ref="B6:D6"/>
    <mergeCell ref="A43:I43"/>
    <mergeCell ref="F7:I7"/>
    <mergeCell ref="A42:E42"/>
    <mergeCell ref="B4:D4"/>
    <mergeCell ref="A40:I40"/>
    <mergeCell ref="A22:E22"/>
    <mergeCell ref="A52:I54"/>
    <mergeCell ref="A11:I11"/>
    <mergeCell ref="F8:I8"/>
    <mergeCell ref="A28:E28"/>
    <mergeCell ref="A13:E13"/>
    <mergeCell ref="A37:I37"/>
    <mergeCell ref="A36:E36"/>
    <mergeCell ref="A26:I26"/>
    <mergeCell ref="A48:D48"/>
    <mergeCell ref="A20:I20"/>
    <mergeCell ref="F6:I6"/>
    <mergeCell ref="A29:I29"/>
    <mergeCell ref="B5:D5"/>
    <mergeCell ref="A33:E33"/>
    <mergeCell ref="F5:I5"/>
    <mergeCell ref="B7:D7"/>
    <mergeCell ref="A34:I34"/>
    <mergeCell ref="A46:D46"/>
    <mergeCell ref="B3:D3"/>
    <mergeCell ref="A51:I51"/>
    <mergeCell ref="A19:E19"/>
    <mergeCell ref="A1:I1"/>
    <mergeCell ref="A47:D47"/>
  </mergeCells>
  <pageMargins left="0.4" right="0.4" top="0.5" bottom="0.5" header="0.5" footer="0.5"/>
  <pageSetup orientation="landscape" paperSize="9" scale="80" fitToHeight="0"/>
  <rowBreaks count="1" manualBreakCount="1">
    <brk id="45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2026-10-06T00:49:06Z</dcterms:modified>
  <cp:lastModifiedBy>영호 이</cp:lastModifiedBy>
  <cp:lastPrinted>2026-06-01T08:03:26Z</cp:lastPrinted>
</cp:coreProperties>
</file>