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8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  <fill>
      <patternFill patternType="solid">
        <fgColor rgb="00E3EEF7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11" fillId="7" borderId="1" applyAlignment="1" pivotButton="0" quotePrefix="0" xfId="0">
      <alignment horizontal="center" vertical="center"/>
    </xf>
    <xf numFmtId="164" fontId="11" fillId="7" borderId="1" applyAlignment="1" pivotButton="0" quotePrefix="0" xfId="0">
      <alignment horizontal="right" vertical="center"/>
    </xf>
    <xf numFmtId="0" fontId="11" fillId="7" borderId="1" pivotButton="0" quotePrefix="0" xfId="0"/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5</col>
      <colOff>438150</colOff>
      <row>5</row>
      <rowOff>19050</rowOff>
    </from>
    <ext cx="285750" cy="2857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49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달천아이파크 1단지 50평 견적서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/>
      <c r="E4" s="1" t="inlineStr">
        <is>
          <t>등록번호:</t>
        </is>
      </c>
      <c r="F4" s="26" t="inlineStr">
        <is>
          <t>601-07-68587</t>
        </is>
      </c>
    </row>
    <row r="5" ht="26" customHeight="1" s="27">
      <c r="A5" s="9" t="inlineStr">
        <is>
          <t>■ 견적일자:</t>
        </is>
      </c>
      <c r="B5" s="26" t="inlineStr">
        <is>
          <t>2026-10-03 21:00</t>
        </is>
      </c>
      <c r="E5" s="9" t="inlineStr">
        <is>
          <t>상    호:</t>
        </is>
      </c>
      <c r="F5" s="26" t="inlineStr">
        <is>
          <t>케이엔에스디자인</t>
        </is>
      </c>
    </row>
    <row r="6" ht="26" customHeight="1" s="27">
      <c r="A6" s="9" t="inlineStr">
        <is>
          <t>■ 관리번호:</t>
        </is>
      </c>
      <c r="B6" s="26" t="inlineStr">
        <is>
          <t>Q-0244</t>
        </is>
      </c>
      <c r="E6" s="1" t="inlineStr">
        <is>
          <t>대 표 자:</t>
        </is>
      </c>
      <c r="F6" s="26" t="inlineStr">
        <is>
          <t>이영호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실장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철거공사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11" t="inlineStr">
        <is>
          <t>기본철거</t>
        </is>
      </c>
      <c r="C12" s="11" t="inlineStr">
        <is>
          <t>화장실 철거(안방,공용부) 및 기본철거</t>
        </is>
      </c>
      <c r="D12" s="6" t="inlineStr">
        <is>
          <t>식</t>
        </is>
      </c>
      <c r="E12" s="6" t="n">
        <v>1</v>
      </c>
      <c r="F12" s="36" t="n">
        <v>1200000</v>
      </c>
      <c r="G12" s="36">
        <f>E12*F12</f>
        <v/>
      </c>
      <c r="H12" s="36" t="n">
        <v>0</v>
      </c>
      <c r="I12" s="8" t="n"/>
    </row>
    <row r="13" ht="28" customHeight="1" s="27">
      <c r="A13" s="50" t="n"/>
      <c r="B13" s="48" t="n"/>
      <c r="C13" s="48" t="n"/>
      <c r="D13" s="48" t="n"/>
      <c r="E13" s="49" t="n"/>
      <c r="F13" s="51" t="inlineStr">
        <is>
          <t>합계</t>
        </is>
      </c>
      <c r="G13" s="51">
        <f>SUM(G12:G12)</f>
        <v/>
      </c>
      <c r="H13" s="51">
        <f>SUM(H12:H12)</f>
        <v/>
      </c>
      <c r="I13" s="52" t="n"/>
    </row>
    <row r="14" ht="28" customHeight="1" s="27">
      <c r="A14" s="47" t="inlineStr">
        <is>
          <t>샷시공사</t>
        </is>
      </c>
      <c r="B14" s="48" t="n"/>
      <c r="C14" s="48" t="n"/>
      <c r="D14" s="48" t="n"/>
      <c r="E14" s="48" t="n"/>
      <c r="F14" s="48" t="n"/>
      <c r="G14" s="48" t="n"/>
      <c r="H14" s="48" t="n"/>
      <c r="I14" s="49" t="n"/>
    </row>
    <row r="15" ht="28" customHeight="1" s="27">
      <c r="A15" s="3" t="n">
        <v>2</v>
      </c>
      <c r="B15" s="10" t="inlineStr">
        <is>
          <t>샷시공사</t>
        </is>
      </c>
      <c r="C15" s="10" t="inlineStr">
        <is>
          <t>LX 창호 기준 전체교체</t>
        </is>
      </c>
      <c r="D15" s="3" t="inlineStr">
        <is>
          <t>식</t>
        </is>
      </c>
      <c r="E15" s="3" t="n">
        <v>1</v>
      </c>
      <c r="F15" s="35" t="n">
        <v>18600000</v>
      </c>
      <c r="G15" s="35">
        <f>E15*F15</f>
        <v/>
      </c>
      <c r="H15" s="35" t="n">
        <v>0</v>
      </c>
      <c r="I15" s="5" t="n"/>
    </row>
    <row r="16" ht="28" customHeight="1" s="27">
      <c r="A16" s="50" t="n"/>
      <c r="B16" s="48" t="n"/>
      <c r="C16" s="48" t="n"/>
      <c r="D16" s="48" t="n"/>
      <c r="E16" s="49" t="n"/>
      <c r="F16" s="51" t="inlineStr">
        <is>
          <t>합계</t>
        </is>
      </c>
      <c r="G16" s="51">
        <f>SUM(G15:G15)</f>
        <v/>
      </c>
      <c r="H16" s="51">
        <f>SUM(H15:H15)</f>
        <v/>
      </c>
      <c r="I16" s="52" t="n"/>
    </row>
    <row r="17" ht="28" customHeight="1" s="27">
      <c r="A17" s="47" t="inlineStr">
        <is>
          <t>수장공사</t>
        </is>
      </c>
      <c r="B17" s="48" t="n"/>
      <c r="C17" s="48" t="n"/>
      <c r="D17" s="48" t="n"/>
      <c r="E17" s="48" t="n"/>
      <c r="F17" s="48" t="n"/>
      <c r="G17" s="48" t="n"/>
      <c r="H17" s="48" t="n"/>
      <c r="I17" s="49" t="n"/>
    </row>
    <row r="18" ht="28" customHeight="1" s="27">
      <c r="A18" s="6" t="n">
        <v>3</v>
      </c>
      <c r="B18" s="11" t="inlineStr">
        <is>
          <t>목공공사</t>
        </is>
      </c>
      <c r="C18" s="11" t="inlineStr">
        <is>
          <t>실링팬 보강 , 걸레받이 , 천장몰딩 시공</t>
        </is>
      </c>
      <c r="D18" s="6" t="inlineStr">
        <is>
          <t>식</t>
        </is>
      </c>
      <c r="E18" s="6" t="n">
        <v>1</v>
      </c>
      <c r="F18" s="36" t="n">
        <v>1700000</v>
      </c>
      <c r="G18" s="36">
        <f>E18*F18</f>
        <v/>
      </c>
      <c r="H18" s="36" t="n">
        <v>0</v>
      </c>
      <c r="I18" s="8" t="n"/>
    </row>
    <row r="19" ht="28" customHeight="1" s="27">
      <c r="A19" s="50" t="n"/>
      <c r="B19" s="48" t="n"/>
      <c r="C19" s="48" t="n"/>
      <c r="D19" s="48" t="n"/>
      <c r="E19" s="49" t="n"/>
      <c r="F19" s="51" t="inlineStr">
        <is>
          <t>합계</t>
        </is>
      </c>
      <c r="G19" s="51">
        <f>SUM(G18:G18)</f>
        <v/>
      </c>
      <c r="H19" s="51">
        <f>SUM(H18:H18)</f>
        <v/>
      </c>
      <c r="I19" s="52" t="n"/>
    </row>
    <row r="20" ht="28" customHeight="1" s="27">
      <c r="A20" s="47" t="inlineStr">
        <is>
          <t>욕실공사</t>
        </is>
      </c>
      <c r="B20" s="48" t="n"/>
      <c r="C20" s="48" t="n"/>
      <c r="D20" s="48" t="n"/>
      <c r="E20" s="48" t="n"/>
      <c r="F20" s="48" t="n"/>
      <c r="G20" s="48" t="n"/>
      <c r="H20" s="48" t="n"/>
      <c r="I20" s="49" t="n"/>
    </row>
    <row r="21" ht="56" customHeight="1" s="27">
      <c r="A21" s="3" t="n">
        <v>4</v>
      </c>
      <c r="B21" s="10" t="inlineStr">
        <is>
          <t>욕실 전체공사(공용부,안방)</t>
        </is>
      </c>
      <c r="C21" s="10" t="inlineStr">
        <is>
          <t>방수,600각 벽,바닥 타일,천장,도기류,금구류 전체포함</t>
        </is>
      </c>
      <c r="D21" s="3" t="inlineStr">
        <is>
          <t>식</t>
        </is>
      </c>
      <c r="E21" s="3" t="n">
        <v>2</v>
      </c>
      <c r="F21" s="35" t="n">
        <v>5000000</v>
      </c>
      <c r="G21" s="35">
        <f>E21*F21</f>
        <v/>
      </c>
      <c r="H21" s="35" t="n">
        <v>0</v>
      </c>
      <c r="I21" s="5" t="n"/>
    </row>
    <row r="22" ht="28" customHeight="1" s="27">
      <c r="A22" s="50" t="n"/>
      <c r="B22" s="48" t="n"/>
      <c r="C22" s="48" t="n"/>
      <c r="D22" s="48" t="n"/>
      <c r="E22" s="49" t="n"/>
      <c r="F22" s="51" t="inlineStr">
        <is>
          <t>합계</t>
        </is>
      </c>
      <c r="G22" s="51">
        <f>SUM(G21:G21)</f>
        <v/>
      </c>
      <c r="H22" s="51">
        <f>SUM(H21:H21)</f>
        <v/>
      </c>
      <c r="I22" s="52" t="n"/>
    </row>
    <row r="23" ht="28" customHeight="1" s="27">
      <c r="A23" s="47" t="inlineStr">
        <is>
          <t>도배공사</t>
        </is>
      </c>
      <c r="B23" s="48" t="n"/>
      <c r="C23" s="48" t="n"/>
      <c r="D23" s="48" t="n"/>
      <c r="E23" s="48" t="n"/>
      <c r="F23" s="48" t="n"/>
      <c r="G23" s="48" t="n"/>
      <c r="H23" s="48" t="n"/>
      <c r="I23" s="49" t="n"/>
    </row>
    <row r="24" ht="28" customHeight="1" s="27">
      <c r="A24" s="6" t="n">
        <v>5</v>
      </c>
      <c r="B24" s="11" t="inlineStr">
        <is>
          <t>도배공사</t>
        </is>
      </c>
      <c r="C24" s="11" t="inlineStr">
        <is>
          <t xml:space="preserve">LX 디아망(실크) 기준 </t>
        </is>
      </c>
      <c r="D24" s="6" t="inlineStr">
        <is>
          <t>식</t>
        </is>
      </c>
      <c r="E24" s="6" t="n">
        <v>1</v>
      </c>
      <c r="F24" s="36" t="n">
        <v>4902000</v>
      </c>
      <c r="G24" s="36">
        <f>E24*F24</f>
        <v/>
      </c>
      <c r="H24" s="36" t="n">
        <v>0</v>
      </c>
      <c r="I24" s="8" t="n"/>
    </row>
    <row r="25" ht="28" customHeight="1" s="27">
      <c r="A25" s="50" t="n"/>
      <c r="B25" s="48" t="n"/>
      <c r="C25" s="48" t="n"/>
      <c r="D25" s="48" t="n"/>
      <c r="E25" s="49" t="n"/>
      <c r="F25" s="51" t="inlineStr">
        <is>
          <t>합계</t>
        </is>
      </c>
      <c r="G25" s="51">
        <f>SUM(G24:G24)</f>
        <v/>
      </c>
      <c r="H25" s="51">
        <f>SUM(H24:H24)</f>
        <v/>
      </c>
      <c r="I25" s="52" t="n"/>
    </row>
    <row r="26" ht="28" customHeight="1" s="27">
      <c r="A26" s="47" t="inlineStr">
        <is>
          <t>바닥공사</t>
        </is>
      </c>
      <c r="B26" s="48" t="n"/>
      <c r="C26" s="48" t="n"/>
      <c r="D26" s="48" t="n"/>
      <c r="E26" s="48" t="n"/>
      <c r="F26" s="48" t="n"/>
      <c r="G26" s="48" t="n"/>
      <c r="H26" s="48" t="n"/>
      <c r="I26" s="49" t="n"/>
    </row>
    <row r="27" ht="28" customHeight="1" s="27">
      <c r="A27" s="3" t="n">
        <v>6</v>
      </c>
      <c r="B27" s="10" t="inlineStr">
        <is>
          <t>장판시공</t>
        </is>
      </c>
      <c r="C27" s="10" t="inlineStr">
        <is>
          <t xml:space="preserve">LX 4.5T 소리잠 </t>
        </is>
      </c>
      <c r="D27" s="3" t="inlineStr">
        <is>
          <t>식</t>
        </is>
      </c>
      <c r="E27" s="3" t="n">
        <v>1</v>
      </c>
      <c r="F27" s="35" t="n">
        <v>4700000</v>
      </c>
      <c r="G27" s="35">
        <f>E27*F27</f>
        <v/>
      </c>
      <c r="H27" s="35" t="n">
        <v>0</v>
      </c>
      <c r="I27" s="5" t="n"/>
    </row>
    <row r="28" ht="28" customHeight="1" s="27">
      <c r="A28" s="50" t="n"/>
      <c r="B28" s="48" t="n"/>
      <c r="C28" s="48" t="n"/>
      <c r="D28" s="48" t="n"/>
      <c r="E28" s="49" t="n"/>
      <c r="F28" s="51" t="inlineStr">
        <is>
          <t>합계</t>
        </is>
      </c>
      <c r="G28" s="51">
        <f>SUM(G27:G27)</f>
        <v/>
      </c>
      <c r="H28" s="51">
        <f>SUM(H27:H27)</f>
        <v/>
      </c>
      <c r="I28" s="52" t="n"/>
    </row>
    <row r="29" ht="28" customHeight="1" s="27">
      <c r="A29" s="47" t="inlineStr">
        <is>
          <t>전기공사</t>
        </is>
      </c>
      <c r="B29" s="48" t="n"/>
      <c r="C29" s="48" t="n"/>
      <c r="D29" s="48" t="n"/>
      <c r="E29" s="48" t="n"/>
      <c r="F29" s="48" t="n"/>
      <c r="G29" s="48" t="n"/>
      <c r="H29" s="48" t="n"/>
      <c r="I29" s="49" t="n"/>
    </row>
    <row r="30" ht="28" customHeight="1" s="27">
      <c r="A30" s="3" t="n">
        <v>7</v>
      </c>
      <c r="B30" s="10" t="inlineStr">
        <is>
          <t>전기공사</t>
        </is>
      </c>
      <c r="C30" s="10" t="inlineStr">
        <is>
          <t>실링팬 배선 및 간접등 시공</t>
        </is>
      </c>
      <c r="D30" s="3" t="inlineStr">
        <is>
          <t>식</t>
        </is>
      </c>
      <c r="E30" s="3" t="n">
        <v>1</v>
      </c>
      <c r="F30" s="35" t="n">
        <v>640000</v>
      </c>
      <c r="G30" s="35">
        <f>E30*F30</f>
        <v/>
      </c>
      <c r="H30" s="35" t="n">
        <v>0</v>
      </c>
      <c r="I30" s="5" t="n"/>
    </row>
    <row r="31" ht="28" customHeight="1" s="27">
      <c r="A31" s="50" t="n"/>
      <c r="B31" s="48" t="n"/>
      <c r="C31" s="48" t="n"/>
      <c r="D31" s="48" t="n"/>
      <c r="E31" s="49" t="n"/>
      <c r="F31" s="51" t="inlineStr">
        <is>
          <t>합계</t>
        </is>
      </c>
      <c r="G31" s="51">
        <f>SUM(G30:G30)</f>
        <v/>
      </c>
      <c r="H31" s="51">
        <f>SUM(H30:H30)</f>
        <v/>
      </c>
      <c r="I31" s="52" t="n"/>
    </row>
    <row r="32" ht="28" customHeight="1" s="27">
      <c r="A32" s="47" t="inlineStr">
        <is>
          <t>가구공사</t>
        </is>
      </c>
      <c r="B32" s="48" t="n"/>
      <c r="C32" s="48" t="n"/>
      <c r="D32" s="48" t="n"/>
      <c r="E32" s="48" t="n"/>
      <c r="F32" s="48" t="n"/>
      <c r="G32" s="48" t="n"/>
      <c r="H32" s="48" t="n"/>
      <c r="I32" s="49" t="n"/>
    </row>
    <row r="33" ht="28" customHeight="1" s="27">
      <c r="A33" s="3" t="n">
        <v>8</v>
      </c>
      <c r="B33" s="10" t="inlineStr">
        <is>
          <t>붙박이장</t>
        </is>
      </c>
      <c r="C33" s="10" t="inlineStr">
        <is>
          <t>안방 붙박이장(여닫이)</t>
        </is>
      </c>
      <c r="D33" s="3" t="inlineStr">
        <is>
          <t>식</t>
        </is>
      </c>
      <c r="E33" s="3" t="n">
        <v>1</v>
      </c>
      <c r="F33" s="35" t="n">
        <v>2040000</v>
      </c>
      <c r="G33" s="35">
        <f>E33*F33</f>
        <v/>
      </c>
      <c r="H33" s="35" t="n">
        <v>0</v>
      </c>
      <c r="I33" s="5" t="n"/>
    </row>
    <row r="34" ht="28" customHeight="1" s="27">
      <c r="A34" s="50" t="n"/>
      <c r="B34" s="48" t="n"/>
      <c r="C34" s="48" t="n"/>
      <c r="D34" s="48" t="n"/>
      <c r="E34" s="49" t="n"/>
      <c r="F34" s="51" t="inlineStr">
        <is>
          <t>합계</t>
        </is>
      </c>
      <c r="G34" s="51">
        <f>SUM(G33:G33)</f>
        <v/>
      </c>
      <c r="H34" s="51">
        <f>SUM(H33:H33)</f>
        <v/>
      </c>
      <c r="I34" s="52" t="n"/>
    </row>
    <row r="35" ht="28" customHeight="1" s="27">
      <c r="A35" s="47" t="inlineStr">
        <is>
          <t>기타공사</t>
        </is>
      </c>
      <c r="B35" s="48" t="n"/>
      <c r="C35" s="48" t="n"/>
      <c r="D35" s="48" t="n"/>
      <c r="E35" s="48" t="n"/>
      <c r="F35" s="48" t="n"/>
      <c r="G35" s="48" t="n"/>
      <c r="H35" s="48" t="n"/>
      <c r="I35" s="49" t="n"/>
    </row>
    <row r="36" ht="28" customHeight="1" s="27">
      <c r="A36" s="3" t="n">
        <v>9</v>
      </c>
      <c r="B36" s="10" t="inlineStr">
        <is>
          <t>보양비</t>
        </is>
      </c>
      <c r="C36" s="10" t="inlineStr">
        <is>
          <t>복도부 폴라베니어 보양비</t>
        </is>
      </c>
      <c r="D36" s="3" t="inlineStr">
        <is>
          <t>식</t>
        </is>
      </c>
      <c r="E36" s="3" t="n">
        <v>1</v>
      </c>
      <c r="F36" s="35" t="n">
        <v>200000</v>
      </c>
      <c r="G36" s="35">
        <f>E36*F36</f>
        <v/>
      </c>
      <c r="H36" s="35" t="n">
        <v>0</v>
      </c>
      <c r="I36" s="5" t="n"/>
    </row>
    <row r="37" ht="28" customHeight="1" s="27">
      <c r="A37" s="50" t="n"/>
      <c r="B37" s="48" t="n"/>
      <c r="C37" s="48" t="n"/>
      <c r="D37" s="48" t="n"/>
      <c r="E37" s="49" t="n"/>
      <c r="F37" s="51" t="inlineStr">
        <is>
          <t>합계</t>
        </is>
      </c>
      <c r="G37" s="51">
        <f>SUM(G36:G36)</f>
        <v/>
      </c>
      <c r="H37" s="51">
        <f>SUM(H36:H36)</f>
        <v/>
      </c>
      <c r="I37" s="52" t="n"/>
    </row>
    <row r="38">
      <c r="A38" s="25" t="inlineStr">
        <is>
          <t>소 계 (품목 합계)</t>
        </is>
      </c>
      <c r="B38" s="37" t="n"/>
      <c r="C38" s="37" t="n"/>
      <c r="D38" s="38" t="n"/>
      <c r="E38" s="12">
        <f>SUM(E11:E37)</f>
        <v/>
      </c>
      <c r="F38" s="13" t="n"/>
      <c r="G38" s="14">
        <f>SUM(G11:G37)-G13-G16-G19-G22-G25-G28-G31-G34-G37</f>
        <v/>
      </c>
      <c r="H38" s="39">
        <f>SUM(H11:H37)-H13-H16-H19-H22-H25-H28-H31-H34-H37</f>
        <v/>
      </c>
      <c r="I38" s="12" t="inlineStr">
        <is>
          <t>부가세 별도</t>
        </is>
      </c>
    </row>
    <row r="39">
      <c r="A39" s="25" t="inlineStr">
        <is>
          <t>공과잡비 (5%)</t>
        </is>
      </c>
      <c r="B39" s="37" t="n"/>
      <c r="C39" s="37" t="n"/>
      <c r="D39" s="38" t="n"/>
      <c r="E39" s="16" t="n"/>
      <c r="F39" s="16" t="n"/>
      <c r="G39" s="17">
        <f>G38*0.05</f>
        <v/>
      </c>
      <c r="H39" s="18" t="n"/>
      <c r="I39" s="19" t="n"/>
    </row>
    <row r="40">
      <c r="A40" s="25" t="inlineStr">
        <is>
          <t>기업이윤 (10%)</t>
        </is>
      </c>
      <c r="B40" s="37" t="n"/>
      <c r="C40" s="37" t="n"/>
      <c r="D40" s="38" t="n"/>
      <c r="E40" s="16" t="n"/>
      <c r="F40" s="16" t="n"/>
      <c r="G40" s="17">
        <f>G38*0.1</f>
        <v/>
      </c>
      <c r="H40" s="18" t="n"/>
      <c r="I40" s="19" t="n"/>
    </row>
    <row r="41">
      <c r="A41" s="25" t="inlineStr">
        <is>
          <t>총 합 계 금 액 (TOTAL AMOUNT)</t>
        </is>
      </c>
      <c r="B41" s="37" t="n"/>
      <c r="C41" s="37" t="n"/>
      <c r="D41" s="38" t="n"/>
      <c r="E41" s="16" t="n"/>
      <c r="F41" s="16" t="n"/>
      <c r="G41" s="20">
        <f>G38+G39+G40</f>
        <v/>
      </c>
      <c r="H41" s="21">
        <f>SUM(H11:H37)</f>
        <v/>
      </c>
      <c r="I41" s="22" t="inlineStr">
        <is>
          <t>부가세 별도</t>
        </is>
      </c>
    </row>
    <row r="42"/>
    <row r="43">
      <c r="A43" s="29" t="inlineStr">
        <is>
          <t>■ 기 타 사 항 및 특 기 사 항</t>
        </is>
      </c>
    </row>
    <row r="44" ht="32" customHeight="1" s="27">
      <c r="A44" s="53" t="inlineStr">
        <is>
          <t>1. 본 견적서는 제출일로부터 7일간 유효합니다.
2. 공사 범위 외 추가 요청 항목은 별도 정산 처리됩니다.
3. 입주민동의서 및 승강기사용료 는 별도입니다.
4. 계좌번호: 농협 권민재 302-1782-9115-01 입니다.</t>
        </is>
      </c>
      <c r="B44" s="40" t="n"/>
      <c r="C44" s="40" t="n"/>
      <c r="D44" s="40" t="n"/>
      <c r="E44" s="40" t="n"/>
      <c r="F44" s="40" t="n"/>
      <c r="G44" s="40" t="n"/>
      <c r="H44" s="40" t="n"/>
      <c r="I44" s="41" t="n"/>
    </row>
    <row r="45" ht="32" customHeight="1" s="27">
      <c r="A45" s="42" t="n"/>
      <c r="I45" s="43" t="n"/>
    </row>
    <row r="46" ht="32" customHeight="1" s="27">
      <c r="A46" s="44" t="n"/>
      <c r="B46" s="45" t="n"/>
      <c r="C46" s="45" t="n"/>
      <c r="D46" s="45" t="n"/>
      <c r="E46" s="45" t="n"/>
      <c r="F46" s="45" t="n"/>
      <c r="G46" s="45" t="n"/>
      <c r="H46" s="45" t="n"/>
      <c r="I46" s="46" t="n"/>
    </row>
    <row r="47"/>
    <row r="48"/>
    <row r="49"/>
  </sheetData>
  <mergeCells count="36">
    <mergeCell ref="A29:I29"/>
    <mergeCell ref="E3:I3"/>
    <mergeCell ref="A34:E34"/>
    <mergeCell ref="A43:I43"/>
    <mergeCell ref="B5:D5"/>
    <mergeCell ref="F7:I7"/>
    <mergeCell ref="B4:D4"/>
    <mergeCell ref="A38:D38"/>
    <mergeCell ref="A44:I46"/>
    <mergeCell ref="A41:D41"/>
    <mergeCell ref="F5:I5"/>
    <mergeCell ref="B7:D7"/>
    <mergeCell ref="A22:E22"/>
    <mergeCell ref="A26:I26"/>
    <mergeCell ref="A40:D40"/>
    <mergeCell ref="B3:D3"/>
    <mergeCell ref="A11:I11"/>
    <mergeCell ref="A16:E16"/>
    <mergeCell ref="F8:I8"/>
    <mergeCell ref="A32:I32"/>
    <mergeCell ref="F4:I4"/>
    <mergeCell ref="A14:I14"/>
    <mergeCell ref="A25:E25"/>
    <mergeCell ref="A39:D39"/>
    <mergeCell ref="A1:I1"/>
    <mergeCell ref="A17:I17"/>
    <mergeCell ref="A19:E19"/>
    <mergeCell ref="A23:I23"/>
    <mergeCell ref="A28:E28"/>
    <mergeCell ref="A37:E37"/>
    <mergeCell ref="A13:E13"/>
    <mergeCell ref="A31:E31"/>
    <mergeCell ref="A35:I35"/>
    <mergeCell ref="B6:D6"/>
    <mergeCell ref="A20:I20"/>
    <mergeCell ref="F6:I6"/>
  </mergeCells>
  <pageMargins left="0.4" right="0.4" top="0.5" bottom="0.5" header="0.5" footer="0.5"/>
  <pageSetup orientation="landscape" paperSize="9" scale="80" fitToHeight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2026-10-03T12:11:39Z</dcterms:modified>
  <cp:lastModifiedBy>영호 이</cp:lastModifiedBy>
  <cp:lastPrinted>2026-06-01T08:03:26Z</cp:lastPrinted>
</cp:coreProperties>
</file>