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2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현대동부패밀리 24평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2026-10-03 13:50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Q-0243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철거작업</t>
        </is>
      </c>
      <c r="C12" s="11" t="inlineStr">
        <is>
          <t>기본 철거 , 세탁실문 확장</t>
        </is>
      </c>
      <c r="D12" s="6" t="inlineStr">
        <is>
          <t>식</t>
        </is>
      </c>
      <c r="E12" s="6" t="n">
        <v>1</v>
      </c>
      <c r="F12" s="36" t="n">
        <v>930000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타일공사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타일공사</t>
        </is>
      </c>
      <c r="C15" s="10" t="inlineStr">
        <is>
          <t>베란다,신발장,세탁실,씽크대</t>
        </is>
      </c>
      <c r="D15" s="3" t="inlineStr">
        <is>
          <t>식</t>
        </is>
      </c>
      <c r="E15" s="3" t="n">
        <v>1</v>
      </c>
      <c r="F15" s="35" t="n">
        <v>1100000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욕실공사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56" customHeight="1" s="27">
      <c r="A18" s="6" t="n">
        <v>3</v>
      </c>
      <c r="B18" s="11" t="inlineStr">
        <is>
          <t>욕실공사</t>
        </is>
      </c>
      <c r="C18" s="11" t="inlineStr">
        <is>
          <t>전체 철거 및 방수,바닥300x300 벽체300x600 , SMC 돔 천장 , 도기류,금구류</t>
        </is>
      </c>
      <c r="D18" s="6" t="inlineStr">
        <is>
          <t>식</t>
        </is>
      </c>
      <c r="E18" s="6" t="n">
        <v>1</v>
      </c>
      <c r="F18" s="36" t="n">
        <v>5000000</v>
      </c>
      <c r="G18" s="36">
        <f>E18*F18</f>
        <v/>
      </c>
      <c r="H18" s="36" t="n">
        <v>0</v>
      </c>
      <c r="I18" s="8" t="n"/>
    </row>
    <row r="19" ht="28" customHeight="1" s="27">
      <c r="A19" s="50" t="n"/>
      <c r="B19" s="48" t="n"/>
      <c r="C19" s="48" t="n"/>
      <c r="D19" s="48" t="n"/>
      <c r="E19" s="49" t="n"/>
      <c r="F19" s="51" t="inlineStr">
        <is>
          <t>합계</t>
        </is>
      </c>
      <c r="G19" s="51">
        <f>SUM(G18:G18)</f>
        <v/>
      </c>
      <c r="H19" s="51">
        <f>SUM(H18:H18)</f>
        <v/>
      </c>
      <c r="I19" s="52" t="n"/>
    </row>
    <row r="20" ht="28" customHeight="1" s="27">
      <c r="A20" s="47" t="inlineStr">
        <is>
          <t>바닥공사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4</v>
      </c>
      <c r="B21" s="10" t="inlineStr">
        <is>
          <t>장판시공</t>
        </is>
      </c>
      <c r="C21" s="10" t="inlineStr">
        <is>
          <t>3.2T 지아사랑애(로스율 포함)</t>
        </is>
      </c>
      <c r="D21" s="3" t="inlineStr">
        <is>
          <t>식</t>
        </is>
      </c>
      <c r="E21" s="3" t="n">
        <v>1</v>
      </c>
      <c r="F21" s="35" t="n">
        <v>966000</v>
      </c>
      <c r="G21" s="35">
        <f>E21*F21</f>
        <v/>
      </c>
      <c r="H21" s="35" t="n">
        <v>0</v>
      </c>
      <c r="I21" s="5" t="n"/>
    </row>
    <row r="22" ht="28" customHeight="1" s="27">
      <c r="A22" s="50" t="n"/>
      <c r="B22" s="48" t="n"/>
      <c r="C22" s="48" t="n"/>
      <c r="D22" s="48" t="n"/>
      <c r="E22" s="49" t="n"/>
      <c r="F22" s="51" t="inlineStr">
        <is>
          <t>합계</t>
        </is>
      </c>
      <c r="G22" s="51">
        <f>SUM(G21:G21)</f>
        <v/>
      </c>
      <c r="H22" s="51">
        <f>SUM(H21:H21)</f>
        <v/>
      </c>
      <c r="I22" s="52" t="n"/>
    </row>
    <row r="23" ht="28" customHeight="1" s="27">
      <c r="A23" s="47" t="inlineStr">
        <is>
          <t>도배공사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5</v>
      </c>
      <c r="B24" s="11" t="inlineStr">
        <is>
          <t>도배공사</t>
        </is>
      </c>
      <c r="C24" s="11" t="inlineStr">
        <is>
          <t>LX 베스트 (실크)</t>
        </is>
      </c>
      <c r="D24" s="6" t="inlineStr">
        <is>
          <t>식</t>
        </is>
      </c>
      <c r="E24" s="6" t="n">
        <v>1</v>
      </c>
      <c r="F24" s="36" t="n">
        <v>2880000</v>
      </c>
      <c r="G24" s="36">
        <f>E24*F24</f>
        <v/>
      </c>
      <c r="H24" s="36" t="n">
        <v>0</v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SUM(G24:G24)</f>
        <v/>
      </c>
      <c r="H25" s="51">
        <f>SUM(H24:H24)</f>
        <v/>
      </c>
      <c r="I25" s="52" t="n"/>
    </row>
    <row r="26" ht="28" customHeight="1" s="27">
      <c r="A26" s="47" t="inlineStr">
        <is>
          <t>가구공사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6</v>
      </c>
      <c r="B27" s="10" t="inlineStr">
        <is>
          <t>씽크대</t>
        </is>
      </c>
      <c r="C27" s="10" t="inlineStr">
        <is>
          <t>일자형 상하부 , 빌트인 후드, 사각씽크볼,거위목수전,3구 쿡탑</t>
        </is>
      </c>
      <c r="D27" s="3" t="inlineStr">
        <is>
          <t>식</t>
        </is>
      </c>
      <c r="E27" s="3" t="n">
        <v>1</v>
      </c>
      <c r="F27" s="35" t="n">
        <v>2800000</v>
      </c>
      <c r="G27" s="35">
        <f>E27*F27</f>
        <v/>
      </c>
      <c r="H27" s="35" t="n">
        <v>0</v>
      </c>
      <c r="I27" s="5" t="n"/>
    </row>
    <row r="28" ht="28" customHeight="1" s="27">
      <c r="A28" s="3" t="n">
        <v>7</v>
      </c>
      <c r="B28" s="10" t="inlineStr">
        <is>
          <t>신발장</t>
        </is>
      </c>
      <c r="C28" s="10" t="inlineStr">
        <is>
          <t>하단띄움형 신발장 , 하부 T5 간접등</t>
        </is>
      </c>
      <c r="D28" s="3" t="inlineStr">
        <is>
          <t>식</t>
        </is>
      </c>
      <c r="E28" s="3" t="n">
        <v>1</v>
      </c>
      <c r="F28" s="35" t="n">
        <v>650000</v>
      </c>
      <c r="G28" s="35">
        <f>E28*F28</f>
        <v/>
      </c>
      <c r="H28" s="35" t="n">
        <v>0</v>
      </c>
      <c r="I28" s="5" t="n"/>
    </row>
    <row r="29" ht="28" customHeight="1" s="27">
      <c r="A29" s="3" t="n">
        <v>8</v>
      </c>
      <c r="B29" s="10" t="inlineStr">
        <is>
          <t>붙박이장</t>
        </is>
      </c>
      <c r="C29" s="10" t="inlineStr">
        <is>
          <t>안방 붙박이장(여닫이) 10자 기준</t>
        </is>
      </c>
      <c r="D29" s="3" t="inlineStr">
        <is>
          <t>식</t>
        </is>
      </c>
      <c r="E29" s="3" t="n">
        <v>1</v>
      </c>
      <c r="F29" s="35" t="n">
        <v>1800000</v>
      </c>
      <c r="G29" s="35">
        <f>E29*F29</f>
        <v/>
      </c>
      <c r="H29" s="35" t="n">
        <v>0</v>
      </c>
      <c r="I29" s="5" t="n"/>
    </row>
    <row r="30" ht="28" customHeight="1" s="27">
      <c r="A30" s="3" t="n">
        <v>9</v>
      </c>
      <c r="B30" s="10" t="inlineStr">
        <is>
          <t>창고선반</t>
        </is>
      </c>
      <c r="C30" s="10" t="inlineStr">
        <is>
          <t>여갇이 2단 선반기준</t>
        </is>
      </c>
      <c r="D30" s="3" t="inlineStr">
        <is>
          <t>식</t>
        </is>
      </c>
      <c r="E30" s="3" t="n">
        <v>1</v>
      </c>
      <c r="F30" s="35" t="n">
        <v>450000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SUM(G27:G30)</f>
        <v/>
      </c>
      <c r="H31" s="51">
        <f>SUM(H27:H30)</f>
        <v/>
      </c>
      <c r="I31" s="52" t="n"/>
    </row>
    <row r="32" ht="28" customHeight="1" s="27">
      <c r="A32" s="47" t="inlineStr">
        <is>
          <t>수장공사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10</v>
      </c>
      <c r="B33" s="10" t="inlineStr">
        <is>
          <t>목공공사</t>
        </is>
      </c>
      <c r="C33" s="10" t="inlineStr">
        <is>
          <t xml:space="preserve">영림 천장 마이너스 몰딩,영림 40 걸레받이 </t>
        </is>
      </c>
      <c r="D33" s="3" t="inlineStr">
        <is>
          <t>식</t>
        </is>
      </c>
      <c r="E33" s="3" t="n">
        <v>1</v>
      </c>
      <c r="F33" s="35" t="n">
        <v>840000</v>
      </c>
      <c r="G33" s="35">
        <f>E33*F33</f>
        <v/>
      </c>
      <c r="H33" s="35" t="n">
        <v>0</v>
      </c>
      <c r="I33" s="5" t="n"/>
    </row>
    <row r="34" ht="28" customHeight="1" s="27">
      <c r="A34" s="50" t="n"/>
      <c r="B34" s="48" t="n"/>
      <c r="C34" s="48" t="n"/>
      <c r="D34" s="48" t="n"/>
      <c r="E34" s="49" t="n"/>
      <c r="F34" s="51" t="inlineStr">
        <is>
          <t>합계</t>
        </is>
      </c>
      <c r="G34" s="51">
        <f>SUM(G33:G33)</f>
        <v/>
      </c>
      <c r="H34" s="51">
        <f>SUM(H33:H33)</f>
        <v/>
      </c>
      <c r="I34" s="52" t="n"/>
    </row>
    <row r="35" ht="28" customHeight="1" s="27">
      <c r="A35" s="47" t="inlineStr">
        <is>
          <t>도어공사</t>
        </is>
      </c>
      <c r="B35" s="48" t="n"/>
      <c r="C35" s="48" t="n"/>
      <c r="D35" s="48" t="n"/>
      <c r="E35" s="48" t="n"/>
      <c r="F35" s="48" t="n"/>
      <c r="G35" s="48" t="n"/>
      <c r="H35" s="48" t="n"/>
      <c r="I35" s="49" t="n"/>
    </row>
    <row r="36" ht="28" customHeight="1" s="27">
      <c r="A36" s="3" t="n">
        <v>11</v>
      </c>
      <c r="B36" s="10" t="inlineStr">
        <is>
          <t>도어공사</t>
        </is>
      </c>
      <c r="C36" s="10" t="inlineStr">
        <is>
          <t>영림 ABS Door set(화장실),세탁실</t>
        </is>
      </c>
      <c r="D36" s="3" t="inlineStr">
        <is>
          <t>set</t>
        </is>
      </c>
      <c r="E36" s="3" t="n">
        <v>2</v>
      </c>
      <c r="F36" s="35" t="n">
        <v>380000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SUM(G36:G36)</f>
        <v/>
      </c>
      <c r="H37" s="51">
        <f>SUM(H36:H36)</f>
        <v/>
      </c>
      <c r="I37" s="52" t="n"/>
    </row>
    <row r="38" ht="28" customHeight="1" s="27">
      <c r="A38" s="47" t="inlineStr">
        <is>
          <t>기타공사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12</v>
      </c>
      <c r="B39" s="10" t="inlineStr">
        <is>
          <t>복도 보양비</t>
        </is>
      </c>
      <c r="C39" s="10" t="inlineStr">
        <is>
          <t>폴라베니어 보양지</t>
        </is>
      </c>
      <c r="D39" s="3" t="inlineStr">
        <is>
          <t>식</t>
        </is>
      </c>
      <c r="E39" s="3" t="n">
        <v>1</v>
      </c>
      <c r="F39" s="35" t="n">
        <v>200000</v>
      </c>
      <c r="G39" s="35">
        <f>E39*F39</f>
        <v/>
      </c>
      <c r="H39" s="35" t="n">
        <v>0</v>
      </c>
      <c r="I39" s="5" t="n"/>
    </row>
    <row r="40" ht="28" customHeight="1" s="27">
      <c r="A40" s="50" t="n"/>
      <c r="B40" s="48" t="n"/>
      <c r="C40" s="48" t="n"/>
      <c r="D40" s="48" t="n"/>
      <c r="E40" s="49" t="n"/>
      <c r="F40" s="51" t="inlineStr">
        <is>
          <t>합계</t>
        </is>
      </c>
      <c r="G40" s="51">
        <f>SUM(G39:G39)</f>
        <v/>
      </c>
      <c r="H40" s="51">
        <f>SUM(H39:H39)</f>
        <v/>
      </c>
      <c r="I40" s="52" t="n"/>
    </row>
    <row r="41">
      <c r="A41" s="25" t="inlineStr">
        <is>
          <t>소 계 (품목 합계)</t>
        </is>
      </c>
      <c r="B41" s="37" t="n"/>
      <c r="C41" s="37" t="n"/>
      <c r="D41" s="38" t="n"/>
      <c r="E41" s="12">
        <f>SUM(E11:E40)</f>
        <v/>
      </c>
      <c r="F41" s="13" t="n"/>
      <c r="G41" s="14">
        <f>SUM(G11:G40)-G13-G16-G19-G22-G25-G31-G34-G37-G40</f>
        <v/>
      </c>
      <c r="H41" s="39">
        <f>SUM(H11:H40)-H13-H16-H19-H22-H25-H31-H34-H37-H40</f>
        <v/>
      </c>
      <c r="I41" s="12" t="inlineStr">
        <is>
          <t>부가세 별도</t>
        </is>
      </c>
    </row>
    <row r="42">
      <c r="A42" s="25" t="inlineStr">
        <is>
          <t>공과잡비 (5%)</t>
        </is>
      </c>
      <c r="B42" s="37" t="n"/>
      <c r="C42" s="37" t="n"/>
      <c r="D42" s="38" t="n"/>
      <c r="E42" s="16" t="n"/>
      <c r="F42" s="16" t="n"/>
      <c r="G42" s="17">
        <f>G41*0.05</f>
        <v/>
      </c>
      <c r="H42" s="18" t="n"/>
      <c r="I42" s="19" t="n"/>
    </row>
    <row r="43">
      <c r="A43" s="25" t="inlineStr">
        <is>
          <t>기업이윤 (10%)</t>
        </is>
      </c>
      <c r="B43" s="37" t="n"/>
      <c r="C43" s="37" t="n"/>
      <c r="D43" s="38" t="n"/>
      <c r="E43" s="16" t="n"/>
      <c r="F43" s="16" t="n"/>
      <c r="G43" s="17">
        <f>G41*0.1</f>
        <v/>
      </c>
      <c r="H43" s="18" t="n"/>
      <c r="I43" s="19" t="n"/>
    </row>
    <row r="44">
      <c r="A44" s="25" t="inlineStr">
        <is>
          <t>총 합 계 금 액 (TOTAL AMOUNT)</t>
        </is>
      </c>
      <c r="B44" s="37" t="n"/>
      <c r="C44" s="37" t="n"/>
      <c r="D44" s="38" t="n"/>
      <c r="E44" s="16" t="n"/>
      <c r="F44" s="16" t="n"/>
      <c r="G44" s="20">
        <f>G41+G42+G43</f>
        <v/>
      </c>
      <c r="H44" s="21">
        <f>SUM(H11:H40)</f>
        <v/>
      </c>
      <c r="I44" s="22" t="inlineStr">
        <is>
          <t>부가세 별도</t>
        </is>
      </c>
    </row>
    <row r="45"/>
    <row r="46">
      <c r="A46" s="29" t="inlineStr">
        <is>
          <t>■ 기 타 사 항 및 특 기 사 항</t>
        </is>
      </c>
    </row>
    <row r="47" ht="32" customHeight="1" s="27">
      <c r="A47" s="53" t="inlineStr">
        <is>
          <t>1. 본 견적서는 제출일로부터 7일간 유효합니다.
2. 공사 범위 외 추가 요청 항목은 별도 정산 처리됩니다.
3. 입주민동의서 및 승강기사용료 는 별도입니다.</t>
        </is>
      </c>
      <c r="B47" s="40" t="n"/>
      <c r="C47" s="40" t="n"/>
      <c r="D47" s="40" t="n"/>
      <c r="E47" s="40" t="n"/>
      <c r="F47" s="40" t="n"/>
      <c r="G47" s="40" t="n"/>
      <c r="H47" s="40" t="n"/>
      <c r="I47" s="41" t="n"/>
    </row>
    <row r="48" ht="32" customHeight="1" s="27">
      <c r="A48" s="42" t="n"/>
      <c r="I48" s="43" t="n"/>
    </row>
    <row r="49" ht="32" customHeight="1" s="27">
      <c r="A49" s="44" t="n"/>
      <c r="B49" s="45" t="n"/>
      <c r="C49" s="45" t="n"/>
      <c r="D49" s="45" t="n"/>
      <c r="E49" s="45" t="n"/>
      <c r="F49" s="45" t="n"/>
      <c r="G49" s="45" t="n"/>
      <c r="H49" s="45" t="n"/>
      <c r="I49" s="46" t="n"/>
    </row>
    <row r="50"/>
    <row r="51"/>
    <row r="52"/>
  </sheetData>
  <mergeCells count="36">
    <mergeCell ref="E3:I3"/>
    <mergeCell ref="A34:E34"/>
    <mergeCell ref="B5:D5"/>
    <mergeCell ref="F7:I7"/>
    <mergeCell ref="A46:I46"/>
    <mergeCell ref="B4:D4"/>
    <mergeCell ref="A43:D43"/>
    <mergeCell ref="A41:D41"/>
    <mergeCell ref="F5:I5"/>
    <mergeCell ref="B7:D7"/>
    <mergeCell ref="A22:E22"/>
    <mergeCell ref="A26:I26"/>
    <mergeCell ref="A44:D44"/>
    <mergeCell ref="B3:D3"/>
    <mergeCell ref="A11:I11"/>
    <mergeCell ref="A16:E16"/>
    <mergeCell ref="F8:I8"/>
    <mergeCell ref="A32:I32"/>
    <mergeCell ref="F4:I4"/>
    <mergeCell ref="A14:I14"/>
    <mergeCell ref="A25:E25"/>
    <mergeCell ref="A19:E19"/>
    <mergeCell ref="A1:I1"/>
    <mergeCell ref="A17:I17"/>
    <mergeCell ref="A23:I23"/>
    <mergeCell ref="A40:E40"/>
    <mergeCell ref="A37:E37"/>
    <mergeCell ref="A13:E13"/>
    <mergeCell ref="A31:E31"/>
    <mergeCell ref="A35:I35"/>
    <mergeCell ref="A42:D42"/>
    <mergeCell ref="B6:D6"/>
    <mergeCell ref="A20:I20"/>
    <mergeCell ref="A38:I38"/>
    <mergeCell ref="F6:I6"/>
    <mergeCell ref="A47:I49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2026-10-03T05:44:56Z</dcterms:modified>
  <cp:lastModifiedBy>영호 이</cp:lastModifiedBy>
  <cp:lastPrinted>2026-06-01T08:03:26Z</cp:lastPrinted>
</cp:coreProperties>
</file>