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7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강동 서희스타힐스 103동 3102호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2026-09-14 10:29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Q-0238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가설공사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보양비</t>
        </is>
      </c>
      <c r="C12" s="11" t="inlineStr">
        <is>
          <t>1F, 31F 장비 출입로 바닥 보양비</t>
        </is>
      </c>
      <c r="D12" s="6" t="inlineStr">
        <is>
          <t>식</t>
        </is>
      </c>
      <c r="E12" s="6" t="n">
        <v>1</v>
      </c>
      <c r="F12" s="36" t="n">
        <v>150000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철거공사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철거공사</t>
        </is>
      </c>
      <c r="C15" s="10" t="inlineStr">
        <is>
          <t>내부시설 철거공사</t>
        </is>
      </c>
      <c r="D15" s="3" t="inlineStr">
        <is>
          <t>식</t>
        </is>
      </c>
      <c r="E15" s="3" t="n">
        <v>1</v>
      </c>
      <c r="F15" s="35" t="n">
        <v>2500000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수장공사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목공사</t>
        </is>
      </c>
      <c r="C18" s="11" t="inlineStr">
        <is>
          <t>아트월, 주방 ㄱ자 아일랜드 접합부 목공, 메지라인 작업</t>
        </is>
      </c>
      <c r="D18" s="6" t="inlineStr">
        <is>
          <t>식</t>
        </is>
      </c>
      <c r="E18" s="6" t="n">
        <v>1</v>
      </c>
      <c r="F18" s="36" t="n">
        <v>1250000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4</v>
      </c>
      <c r="B19" s="10" t="inlineStr">
        <is>
          <t>몰딩</t>
        </is>
      </c>
      <c r="C19" s="10" t="inlineStr">
        <is>
          <t>걸레받이(30mm), 몰딩(마이너스 계단 몰딩)</t>
        </is>
      </c>
      <c r="D19" s="3" t="inlineStr">
        <is>
          <t>식</t>
        </is>
      </c>
      <c r="E19" s="3" t="n">
        <v>1</v>
      </c>
      <c r="F19" s="35" t="n">
        <v>750000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5</v>
      </c>
      <c r="B20" s="11" t="inlineStr">
        <is>
          <t>칸막이</t>
        </is>
      </c>
      <c r="C20" s="11" t="inlineStr">
        <is>
          <t>드레스룸 칸막이, 문틀 철거 부 천장, 벽체 마감</t>
        </is>
      </c>
      <c r="D20" s="6" t="inlineStr">
        <is>
          <t>식</t>
        </is>
      </c>
      <c r="E20" s="6" t="n">
        <v>1</v>
      </c>
      <c r="F20" s="36" t="n">
        <v>650000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6</v>
      </c>
      <c r="B21" s="10" t="inlineStr">
        <is>
          <t>안방</t>
        </is>
      </c>
      <c r="C21" s="10" t="inlineStr">
        <is>
          <t>붙박이장 연장 부 마감작업</t>
        </is>
      </c>
      <c r="D21" s="3" t="inlineStr">
        <is>
          <t>식</t>
        </is>
      </c>
      <c r="E21" s="3" t="n">
        <v>1</v>
      </c>
      <c r="F21" s="35" t="n">
        <v>350000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7</v>
      </c>
      <c r="B22" s="11" t="inlineStr">
        <is>
          <t>천장공사</t>
        </is>
      </c>
      <c r="C22" s="11" t="inlineStr">
        <is>
          <t>우물천장 라인정리 및 보강 목공사</t>
        </is>
      </c>
      <c r="D22" s="6" t="inlineStr">
        <is>
          <t>식</t>
        </is>
      </c>
      <c r="E22" s="6" t="n">
        <v>1</v>
      </c>
      <c r="F22" s="36" t="n">
        <v>650000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8</v>
      </c>
      <c r="B23" s="10" t="inlineStr">
        <is>
          <t>현관</t>
        </is>
      </c>
      <c r="C23" s="10" t="inlineStr">
        <is>
          <t>현관 방화문 주변 mdf 메지작업(인방 포함)</t>
        </is>
      </c>
      <c r="D23" s="3" t="inlineStr">
        <is>
          <t>식</t>
        </is>
      </c>
      <c r="E23" s="3" t="n">
        <v>1</v>
      </c>
      <c r="F23" s="35" t="n">
        <v>250000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SUM(G18:G23)</f>
        <v/>
      </c>
      <c r="H24" s="51">
        <f>SUM(H18:H23)</f>
        <v/>
      </c>
      <c r="I24" s="52" t="n"/>
    </row>
    <row r="25" ht="28" customHeight="1" s="27">
      <c r="A25" s="47" t="inlineStr">
        <is>
          <t>전기공사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9</v>
      </c>
      <c r="B26" s="10" t="inlineStr">
        <is>
          <t>전기공사</t>
        </is>
      </c>
      <c r="C26" s="10" t="inlineStr">
        <is>
          <t>단독배선 및 전열공사(콘센트, 스위치 교체, 간접등  포함)</t>
        </is>
      </c>
      <c r="D26" s="3" t="inlineStr">
        <is>
          <t>식</t>
        </is>
      </c>
      <c r="E26" s="3" t="n">
        <v>1</v>
      </c>
      <c r="F26" s="35" t="n">
        <v>1800000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바닥공사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10</v>
      </c>
      <c r="B29" s="10" t="inlineStr">
        <is>
          <t>강마루</t>
        </is>
      </c>
      <c r="C29" s="10" t="inlineStr">
        <is>
          <t>구정마루, 그랜드텍스쳐 기준(로스율포함)</t>
        </is>
      </c>
      <c r="D29" s="3" t="inlineStr">
        <is>
          <t>식</t>
        </is>
      </c>
      <c r="E29" s="3" t="n">
        <v>30</v>
      </c>
      <c r="F29" s="35" t="n">
        <v>160000</v>
      </c>
      <c r="G29" s="35">
        <f>E29*F29</f>
        <v/>
      </c>
      <c r="H29" s="35" t="n">
        <v>0</v>
      </c>
      <c r="I29" s="5" t="n"/>
    </row>
    <row r="30" ht="28" customHeight="1" s="27">
      <c r="A30" s="50" t="n"/>
      <c r="B30" s="48" t="n"/>
      <c r="C30" s="48" t="n"/>
      <c r="D30" s="48" t="n"/>
      <c r="E30" s="49" t="n"/>
      <c r="F30" s="51" t="inlineStr">
        <is>
          <t>합계</t>
        </is>
      </c>
      <c r="G30" s="51">
        <f>SUM(G29:G29)</f>
        <v/>
      </c>
      <c r="H30" s="51">
        <f>SUM(H29:H29)</f>
        <v/>
      </c>
      <c r="I30" s="52" t="n"/>
    </row>
    <row r="31" ht="28" customHeight="1" s="27">
      <c r="A31" s="47" t="inlineStr">
        <is>
          <t>도배공사</t>
        </is>
      </c>
      <c r="B31" s="48" t="n"/>
      <c r="C31" s="48" t="n"/>
      <c r="D31" s="48" t="n"/>
      <c r="E31" s="48" t="n"/>
      <c r="F31" s="48" t="n"/>
      <c r="G31" s="48" t="n"/>
      <c r="H31" s="48" t="n"/>
      <c r="I31" s="49" t="n"/>
    </row>
    <row r="32" ht="28" customHeight="1" s="27">
      <c r="A32" s="3" t="n">
        <v>11</v>
      </c>
      <c r="B32" s="10" t="inlineStr">
        <is>
          <t>실크벽지</t>
        </is>
      </c>
      <c r="C32" s="10" t="inlineStr">
        <is>
          <t>LX Z:IN 디아망</t>
        </is>
      </c>
      <c r="D32" s="3" t="inlineStr">
        <is>
          <t>식</t>
        </is>
      </c>
      <c r="E32" s="3" t="n">
        <v>1</v>
      </c>
      <c r="F32" s="35" t="n">
        <v>3420000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SUM(G32:G32)</f>
        <v/>
      </c>
      <c r="H33" s="51">
        <f>SUM(H32:H32)</f>
        <v/>
      </c>
      <c r="I33" s="52" t="n"/>
    </row>
    <row r="34" ht="28" customHeight="1" s="27">
      <c r="A34" s="47" t="inlineStr">
        <is>
          <t>필름공사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12</v>
      </c>
      <c r="B35" s="10" t="inlineStr">
        <is>
          <t>인테리어필름</t>
        </is>
      </c>
      <c r="C35" s="10" t="inlineStr">
        <is>
          <t>현관, 방화문, 아트월, 거실 인테리어 필름</t>
        </is>
      </c>
      <c r="D35" s="3" t="inlineStr">
        <is>
          <t>식</t>
        </is>
      </c>
      <c r="E35" s="3" t="n">
        <v>1</v>
      </c>
      <c r="F35" s="35" t="n">
        <v>1650000</v>
      </c>
      <c r="G35" s="35">
        <f>E35*F35</f>
        <v/>
      </c>
      <c r="H35" s="35" t="n">
        <v>0</v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SUM(G35:G35)</f>
        <v/>
      </c>
      <c r="H36" s="51">
        <f>SUM(H35:H35)</f>
        <v/>
      </c>
      <c r="I36" s="52" t="n"/>
    </row>
    <row r="37" ht="28" customHeight="1" s="27">
      <c r="A37" s="47" t="inlineStr">
        <is>
          <t>욕실공사</t>
        </is>
      </c>
      <c r="B37" s="48" t="n"/>
      <c r="C37" s="48" t="n"/>
      <c r="D37" s="48" t="n"/>
      <c r="E37" s="48" t="n"/>
      <c r="F37" s="48" t="n"/>
      <c r="G37" s="48" t="n"/>
      <c r="H37" s="48" t="n"/>
      <c r="I37" s="49" t="n"/>
    </row>
    <row r="38" ht="56" customHeight="1" s="27">
      <c r="A38" s="3" t="n">
        <v>13</v>
      </c>
      <c r="B38" s="10" t="inlineStr">
        <is>
          <t>공용부(전체철거)</t>
        </is>
      </c>
      <c r="C38" s="10" t="inlineStr">
        <is>
          <t>600*600타일, 무광수전, 도기 및 금구류, 아덱스 도막방수 포함</t>
        </is>
      </c>
      <c r="D38" s="3" t="inlineStr">
        <is>
          <t>식</t>
        </is>
      </c>
      <c r="E38" s="3" t="n">
        <v>1</v>
      </c>
      <c r="F38" s="35" t="n">
        <v>5000000</v>
      </c>
      <c r="G38" s="35">
        <f>E38*F38</f>
        <v/>
      </c>
      <c r="H38" s="35" t="n">
        <v>0</v>
      </c>
      <c r="I38" s="5" t="n"/>
    </row>
    <row r="39" ht="28" customHeight="1" s="27">
      <c r="A39" s="3" t="n">
        <v>14</v>
      </c>
      <c r="B39" s="10" t="inlineStr">
        <is>
          <t>안방욕실</t>
        </is>
      </c>
      <c r="C39" s="10" t="inlineStr">
        <is>
          <t>돔천장 교체</t>
        </is>
      </c>
      <c r="D39" s="3" t="inlineStr">
        <is>
          <t>식</t>
        </is>
      </c>
      <c r="E39" s="3" t="n">
        <v>1</v>
      </c>
      <c r="F39" s="35" t="n">
        <v>280000</v>
      </c>
      <c r="G39" s="35">
        <f>E39*F39</f>
        <v/>
      </c>
      <c r="H39" s="35" t="n">
        <v>0</v>
      </c>
      <c r="I39" s="5" t="n"/>
    </row>
    <row r="40" ht="28" customHeight="1" s="27">
      <c r="A40" s="50" t="n"/>
      <c r="B40" s="48" t="n"/>
      <c r="C40" s="48" t="n"/>
      <c r="D40" s="48" t="n"/>
      <c r="E40" s="49" t="n"/>
      <c r="F40" s="51" t="inlineStr">
        <is>
          <t>합계</t>
        </is>
      </c>
      <c r="G40" s="51">
        <f>SUM(G38:G39)</f>
        <v/>
      </c>
      <c r="H40" s="51">
        <f>SUM(H38:H39)</f>
        <v/>
      </c>
      <c r="I40" s="52" t="n"/>
    </row>
    <row r="41" ht="28" customHeight="1" s="27">
      <c r="A41" s="47" t="inlineStr">
        <is>
          <t>가구공사</t>
        </is>
      </c>
      <c r="B41" s="48" t="n"/>
      <c r="C41" s="48" t="n"/>
      <c r="D41" s="48" t="n"/>
      <c r="E41" s="48" t="n"/>
      <c r="F41" s="48" t="n"/>
      <c r="G41" s="48" t="n"/>
      <c r="H41" s="48" t="n"/>
      <c r="I41" s="49" t="n"/>
    </row>
    <row r="42" ht="28" customHeight="1" s="27">
      <c r="A42" s="3" t="n">
        <v>15</v>
      </c>
      <c r="B42" s="10" t="inlineStr">
        <is>
          <t>싱크대</t>
        </is>
      </c>
      <c r="C42" s="10" t="inlineStr">
        <is>
          <t>상하부장,수전,씽크볼 포함</t>
        </is>
      </c>
      <c r="D42" s="3" t="inlineStr">
        <is>
          <t>set</t>
        </is>
      </c>
      <c r="E42" s="3" t="n">
        <v>1</v>
      </c>
      <c r="F42" s="35" t="n">
        <v>2300000</v>
      </c>
      <c r="G42" s="35">
        <f>E42*F42</f>
        <v/>
      </c>
      <c r="H42" s="35" t="n">
        <v>0</v>
      </c>
      <c r="I42" s="5" t="n"/>
    </row>
    <row r="43" ht="56" customHeight="1" s="27">
      <c r="A43" s="3" t="n">
        <v>16</v>
      </c>
      <c r="B43" s="10" t="inlineStr">
        <is>
          <t>대면형 아일랜드</t>
        </is>
      </c>
      <c r="C43" s="10" t="inlineStr">
        <is>
          <t>900*2700앞뒤 서랍형(내부 철거 후 사이즈 변경 가능성 있음)</t>
        </is>
      </c>
      <c r="D43" s="3" t="inlineStr">
        <is>
          <t>set</t>
        </is>
      </c>
      <c r="E43" s="3" t="n">
        <v>1</v>
      </c>
      <c r="F43" s="35" t="n">
        <v>2100000</v>
      </c>
      <c r="G43" s="35">
        <f>E43*F43</f>
        <v/>
      </c>
      <c r="H43" s="35" t="n">
        <v>0</v>
      </c>
      <c r="I43" s="5" t="n"/>
    </row>
    <row r="44" ht="28" customHeight="1" s="27">
      <c r="A44" s="3" t="n">
        <v>17</v>
      </c>
      <c r="B44" s="10" t="inlineStr">
        <is>
          <t>냉장고 키큰장</t>
        </is>
      </c>
      <c r="C44" s="10" t="inlineStr">
        <is>
          <t>냉장고 키큰장</t>
        </is>
      </c>
      <c r="D44" s="3" t="inlineStr">
        <is>
          <t>식</t>
        </is>
      </c>
      <c r="E44" s="3" t="n">
        <v>1</v>
      </c>
      <c r="F44" s="35" t="n">
        <v>820000</v>
      </c>
      <c r="G44" s="35">
        <f>E44*F44</f>
        <v/>
      </c>
      <c r="H44" s="35" t="n">
        <v>0</v>
      </c>
      <c r="I44" s="5" t="n"/>
    </row>
    <row r="45" ht="28" customHeight="1" s="27">
      <c r="A45" s="3" t="n">
        <v>18</v>
      </c>
      <c r="B45" s="10" t="inlineStr">
        <is>
          <t>신발장</t>
        </is>
      </c>
      <c r="C45" s="10" t="inlineStr">
        <is>
          <t>하단 단올림, 4분할 장 교체</t>
        </is>
      </c>
      <c r="D45" s="3" t="inlineStr">
        <is>
          <t>set</t>
        </is>
      </c>
      <c r="E45" s="3" t="n">
        <v>1</v>
      </c>
      <c r="F45" s="35" t="n">
        <v>780000</v>
      </c>
      <c r="G45" s="35">
        <f>E45*F45</f>
        <v/>
      </c>
      <c r="H45" s="35" t="n">
        <v>0</v>
      </c>
      <c r="I45" s="5" t="n"/>
    </row>
    <row r="46" ht="28" customHeight="1" s="27">
      <c r="A46" s="3" t="n">
        <v>19</v>
      </c>
      <c r="B46" s="10" t="inlineStr">
        <is>
          <t>붙박이장</t>
        </is>
      </c>
      <c r="C46" s="10" t="inlineStr">
        <is>
          <t>붙박이장+화장대 일체형(총 21자)</t>
        </is>
      </c>
      <c r="D46" s="3" t="inlineStr">
        <is>
          <t>set</t>
        </is>
      </c>
      <c r="E46" s="3" t="n">
        <v>1</v>
      </c>
      <c r="F46" s="35" t="n">
        <v>3250000</v>
      </c>
      <c r="G46" s="35">
        <f>E46*F46</f>
        <v/>
      </c>
      <c r="H46" s="35" t="n">
        <v>0</v>
      </c>
      <c r="I46" s="5" t="n"/>
    </row>
    <row r="47" ht="28" customHeight="1" s="27">
      <c r="A47" s="3" t="n">
        <v>20</v>
      </c>
      <c r="B47" s="10" t="inlineStr">
        <is>
          <t>문짝교체</t>
        </is>
      </c>
      <c r="C47" s="10" t="inlineStr">
        <is>
          <t>신발장(유리포함), 안방 펜트리도어</t>
        </is>
      </c>
      <c r="D47" s="3" t="inlineStr">
        <is>
          <t>개</t>
        </is>
      </c>
      <c r="E47" s="3" t="n">
        <v>7</v>
      </c>
      <c r="F47" s="35" t="n">
        <v>100000</v>
      </c>
      <c r="G47" s="35">
        <f>E47*F47</f>
        <v/>
      </c>
      <c r="H47" s="35" t="n">
        <v>0</v>
      </c>
      <c r="I47" s="5" t="n"/>
    </row>
    <row r="48" ht="28" customHeight="1" s="27">
      <c r="A48" s="50" t="n"/>
      <c r="B48" s="48" t="n"/>
      <c r="C48" s="48" t="n"/>
      <c r="D48" s="48" t="n"/>
      <c r="E48" s="49" t="n"/>
      <c r="F48" s="51" t="inlineStr">
        <is>
          <t>합계</t>
        </is>
      </c>
      <c r="G48" s="51">
        <f>SUM(G42:G47)</f>
        <v/>
      </c>
      <c r="H48" s="51">
        <f>SUM(H42:H47)</f>
        <v/>
      </c>
      <c r="I48" s="52" t="n"/>
    </row>
    <row r="49" ht="28" customHeight="1" s="27">
      <c r="A49" s="47" t="inlineStr">
        <is>
          <t>설비공사</t>
        </is>
      </c>
      <c r="B49" s="48" t="n"/>
      <c r="C49" s="48" t="n"/>
      <c r="D49" s="48" t="n"/>
      <c r="E49" s="48" t="n"/>
      <c r="F49" s="48" t="n"/>
      <c r="G49" s="48" t="n"/>
      <c r="H49" s="48" t="n"/>
      <c r="I49" s="49" t="n"/>
    </row>
    <row r="50" ht="28" customHeight="1" s="27">
      <c r="A50" s="3" t="n">
        <v>21</v>
      </c>
      <c r="B50" s="10" t="inlineStr">
        <is>
          <t>분배기 이설</t>
        </is>
      </c>
      <c r="C50" s="10" t="inlineStr">
        <is>
          <t>씽크대 하부 분배기 이동(분배기 교체)</t>
        </is>
      </c>
      <c r="D50" s="3" t="inlineStr">
        <is>
          <t>식</t>
        </is>
      </c>
      <c r="E50" s="3" t="n">
        <v>1</v>
      </c>
      <c r="F50" s="35" t="n">
        <v>850000</v>
      </c>
      <c r="G50" s="35">
        <f>E50*F50</f>
        <v/>
      </c>
      <c r="H50" s="35" t="n">
        <v>0</v>
      </c>
      <c r="I50" s="5" t="n"/>
    </row>
    <row r="51" ht="56" customHeight="1" s="27">
      <c r="A51" s="3" t="n">
        <v>22</v>
      </c>
      <c r="B51" s="10" t="inlineStr">
        <is>
          <t>배수 및 수도 이설</t>
        </is>
      </c>
      <c r="C51" s="10" t="inlineStr">
        <is>
          <t>씽크대 급배수 이동</t>
        </is>
      </c>
      <c r="D51" s="3" t="inlineStr">
        <is>
          <t>식</t>
        </is>
      </c>
      <c r="E51" s="3" t="n">
        <v>1</v>
      </c>
      <c r="F51" s="35" t="n">
        <v>600000</v>
      </c>
      <c r="G51" s="35">
        <f>E51*F51</f>
        <v/>
      </c>
      <c r="H51" s="35" t="n">
        <v>0</v>
      </c>
      <c r="I51" s="5" t="n"/>
    </row>
    <row r="52" ht="28" customHeight="1" s="27">
      <c r="A52" s="50" t="n"/>
      <c r="B52" s="48" t="n"/>
      <c r="C52" s="48" t="n"/>
      <c r="D52" s="48" t="n"/>
      <c r="E52" s="49" t="n"/>
      <c r="F52" s="51" t="inlineStr">
        <is>
          <t>합계</t>
        </is>
      </c>
      <c r="G52" s="51">
        <f>SUM(G50:G51)</f>
        <v/>
      </c>
      <c r="H52" s="51">
        <f>SUM(H50:H51)</f>
        <v/>
      </c>
      <c r="I52" s="52" t="n"/>
    </row>
    <row r="53" ht="28" customHeight="1" s="27">
      <c r="A53" s="47" t="inlineStr">
        <is>
          <t>타일공사</t>
        </is>
      </c>
      <c r="B53" s="48" t="n"/>
      <c r="C53" s="48" t="n"/>
      <c r="D53" s="48" t="n"/>
      <c r="E53" s="48" t="n"/>
      <c r="F53" s="48" t="n"/>
      <c r="G53" s="48" t="n"/>
      <c r="H53" s="48" t="n"/>
      <c r="I53" s="49" t="n"/>
    </row>
    <row r="54" ht="28" customHeight="1" s="27">
      <c r="A54" s="3" t="n">
        <v>23</v>
      </c>
      <c r="B54" s="10" t="inlineStr">
        <is>
          <t>타일공사</t>
        </is>
      </c>
      <c r="C54" s="10" t="inlineStr">
        <is>
          <t>현관, 싱크대, 안방 발코니 타일 공사</t>
        </is>
      </c>
      <c r="D54" s="3" t="inlineStr">
        <is>
          <t>식</t>
        </is>
      </c>
      <c r="E54" s="3" t="n">
        <v>1</v>
      </c>
      <c r="F54" s="35" t="n">
        <v>1250000</v>
      </c>
      <c r="G54" s="35">
        <f>E54*F54</f>
        <v/>
      </c>
      <c r="H54" s="35" t="n">
        <v>0</v>
      </c>
      <c r="I54" s="5" t="n"/>
    </row>
    <row r="55" ht="28" customHeight="1" s="27">
      <c r="A55" s="50" t="n"/>
      <c r="B55" s="48" t="n"/>
      <c r="C55" s="48" t="n"/>
      <c r="D55" s="48" t="n"/>
      <c r="E55" s="49" t="n"/>
      <c r="F55" s="51" t="inlineStr">
        <is>
          <t>합계</t>
        </is>
      </c>
      <c r="G55" s="51">
        <f>SUM(G54:G54)</f>
        <v/>
      </c>
      <c r="H55" s="51">
        <f>SUM(H54:H54)</f>
        <v/>
      </c>
      <c r="I55" s="52" t="n"/>
    </row>
    <row r="56" ht="28" customHeight="1" s="27">
      <c r="A56" s="47" t="inlineStr">
        <is>
          <t>폐기물</t>
        </is>
      </c>
      <c r="B56" s="48" t="n"/>
      <c r="C56" s="48" t="n"/>
      <c r="D56" s="48" t="n"/>
      <c r="E56" s="48" t="n"/>
      <c r="F56" s="48" t="n"/>
      <c r="G56" s="48" t="n"/>
      <c r="H56" s="48" t="n"/>
      <c r="I56" s="49" t="n"/>
    </row>
    <row r="57" ht="28" customHeight="1" s="27">
      <c r="A57" s="3" t="n">
        <v>24</v>
      </c>
      <c r="B57" s="10" t="inlineStr">
        <is>
          <t>공사폐기물</t>
        </is>
      </c>
      <c r="C57" s="10" t="inlineStr">
        <is>
          <t>혼합 공사폐기물 처리비</t>
        </is>
      </c>
      <c r="D57" s="3" t="inlineStr">
        <is>
          <t>식</t>
        </is>
      </c>
      <c r="E57" s="3" t="n">
        <v>1</v>
      </c>
      <c r="F57" s="35" t="n">
        <v>400000</v>
      </c>
      <c r="G57" s="35">
        <f>E57*F57</f>
        <v/>
      </c>
      <c r="H57" s="35" t="n">
        <v>0</v>
      </c>
      <c r="I57" s="5" t="n"/>
    </row>
    <row r="58" ht="28" customHeight="1" s="27">
      <c r="A58" s="50" t="n"/>
      <c r="B58" s="48" t="n"/>
      <c r="C58" s="48" t="n"/>
      <c r="D58" s="48" t="n"/>
      <c r="E58" s="49" t="n"/>
      <c r="F58" s="51" t="inlineStr">
        <is>
          <t>합계</t>
        </is>
      </c>
      <c r="G58" s="51">
        <f>SUM(G57:G57)</f>
        <v/>
      </c>
      <c r="H58" s="51">
        <f>SUM(H57:H57)</f>
        <v/>
      </c>
      <c r="I58" s="52" t="n"/>
    </row>
    <row r="59">
      <c r="A59" s="25" t="inlineStr">
        <is>
          <t>소 계 (품목 합계)</t>
        </is>
      </c>
      <c r="B59" s="37" t="n"/>
      <c r="C59" s="37" t="n"/>
      <c r="D59" s="38" t="n"/>
      <c r="E59" s="12">
        <f>SUM(E11:E58)</f>
        <v/>
      </c>
      <c r="F59" s="13" t="n"/>
      <c r="G59" s="14">
        <f>SUM(G11:G58)-G13-G16-G24-G27-G30-G33-G36-G40-G48-G52-G55-G58</f>
        <v/>
      </c>
      <c r="H59" s="39">
        <f>SUM(H11:H58)-H13-H16-H24-H27-H30-H33-H36-H40-H48-H52-H55-H58</f>
        <v/>
      </c>
      <c r="I59" s="12" t="inlineStr">
        <is>
          <t>부가세 별도</t>
        </is>
      </c>
    </row>
    <row r="60">
      <c r="A60" s="25" t="inlineStr">
        <is>
          <t>공과잡비 (7%)</t>
        </is>
      </c>
      <c r="B60" s="37" t="n"/>
      <c r="C60" s="37" t="n"/>
      <c r="D60" s="38" t="n"/>
      <c r="E60" s="16" t="n"/>
      <c r="F60" s="16" t="n"/>
      <c r="G60" s="17">
        <f>G59*0.07</f>
        <v/>
      </c>
      <c r="H60" s="18" t="n"/>
      <c r="I60" s="19" t="n"/>
    </row>
    <row r="61">
      <c r="A61" s="25" t="inlineStr">
        <is>
          <t>기업이윤 (8%)</t>
        </is>
      </c>
      <c r="B61" s="37" t="n"/>
      <c r="C61" s="37" t="n"/>
      <c r="D61" s="38" t="n"/>
      <c r="E61" s="16" t="n"/>
      <c r="F61" s="16" t="n"/>
      <c r="G61" s="17">
        <f>G59*0.08</f>
        <v/>
      </c>
      <c r="H61" s="18" t="n"/>
      <c r="I61" s="19" t="n"/>
    </row>
    <row r="62">
      <c r="A62" s="25" t="inlineStr">
        <is>
          <t>총 합 계 금 액 (TOTAL AMOUNT)</t>
        </is>
      </c>
      <c r="B62" s="37" t="n"/>
      <c r="C62" s="37" t="n"/>
      <c r="D62" s="38" t="n"/>
      <c r="E62" s="16" t="n"/>
      <c r="F62" s="16" t="n"/>
      <c r="G62" s="20">
        <f>G59+G60+G61</f>
        <v/>
      </c>
      <c r="H62" s="21">
        <f>SUM(H11:H58)</f>
        <v/>
      </c>
      <c r="I62" s="22" t="inlineStr">
        <is>
          <t>부가세 별도</t>
        </is>
      </c>
    </row>
    <row r="63"/>
    <row r="64">
      <c r="A64" s="29" t="inlineStr">
        <is>
          <t>■ 기 타 사 항 및 특 기 사 항</t>
        </is>
      </c>
    </row>
    <row r="65" ht="32" customHeight="1" s="27">
      <c r="A65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65" s="40" t="n"/>
      <c r="C65" s="40" t="n"/>
      <c r="D65" s="40" t="n"/>
      <c r="E65" s="40" t="n"/>
      <c r="F65" s="40" t="n"/>
      <c r="G65" s="40" t="n"/>
      <c r="H65" s="40" t="n"/>
      <c r="I65" s="41" t="n"/>
    </row>
    <row r="66" ht="32" customHeight="1" s="27">
      <c r="A66" s="42" t="n"/>
      <c r="I66" s="43" t="n"/>
    </row>
    <row r="67" ht="32" customHeight="1" s="27">
      <c r="A67" s="44" t="n"/>
      <c r="B67" s="45" t="n"/>
      <c r="C67" s="45" t="n"/>
      <c r="D67" s="45" t="n"/>
      <c r="E67" s="45" t="n"/>
      <c r="F67" s="45" t="n"/>
      <c r="G67" s="45" t="n"/>
      <c r="H67" s="45" t="n"/>
      <c r="I67" s="46" t="n"/>
    </row>
    <row r="68"/>
    <row r="69"/>
    <row r="70"/>
  </sheetData>
  <mergeCells count="42">
    <mergeCell ref="E3:I3"/>
    <mergeCell ref="A41:I41"/>
    <mergeCell ref="A48:E48"/>
    <mergeCell ref="A24:E24"/>
    <mergeCell ref="A56:I56"/>
    <mergeCell ref="A16:E16"/>
    <mergeCell ref="F4:I4"/>
    <mergeCell ref="A14:I14"/>
    <mergeCell ref="A17:I17"/>
    <mergeCell ref="A53:I53"/>
    <mergeCell ref="A60:D60"/>
    <mergeCell ref="B6:D6"/>
    <mergeCell ref="F7:I7"/>
    <mergeCell ref="A28:I28"/>
    <mergeCell ref="B4:D4"/>
    <mergeCell ref="A11:I11"/>
    <mergeCell ref="F8:I8"/>
    <mergeCell ref="A52:E52"/>
    <mergeCell ref="A13:E13"/>
    <mergeCell ref="A30:E30"/>
    <mergeCell ref="A25:I25"/>
    <mergeCell ref="A65:I67"/>
    <mergeCell ref="A37:I37"/>
    <mergeCell ref="A62:D62"/>
    <mergeCell ref="A36:E36"/>
    <mergeCell ref="A59:D59"/>
    <mergeCell ref="A27:E27"/>
    <mergeCell ref="F6:I6"/>
    <mergeCell ref="A55:E55"/>
    <mergeCell ref="B5:D5"/>
    <mergeCell ref="A61:D61"/>
    <mergeCell ref="A33:E33"/>
    <mergeCell ref="A31:I31"/>
    <mergeCell ref="F5:I5"/>
    <mergeCell ref="B7:D7"/>
    <mergeCell ref="A34:I34"/>
    <mergeCell ref="A64:I64"/>
    <mergeCell ref="B3:D3"/>
    <mergeCell ref="A49:I49"/>
    <mergeCell ref="A1:I1"/>
    <mergeCell ref="A58:E58"/>
    <mergeCell ref="A40:E40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2026-09-14T04:54:50Z</dcterms:modified>
  <cp:lastModifiedBy>영호 이</cp:lastModifiedBy>
  <cp:lastPrinted>2026-06-01T08:03:26Z</cp:lastPrinted>
</cp:coreProperties>
</file>