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7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3" fillId="4" borderId="1" applyAlignment="1" pivotButton="0" quotePrefix="0" xfId="0">
      <alignment horizontal="center" vertical="top" wrapText="1"/>
    </xf>
    <xf numFmtId="0" fontId="3" fillId="0" borderId="1" applyAlignment="1" pivotButton="0" quotePrefix="0" xfId="0">
      <alignment horizontal="center" vertical="top" wrapText="1"/>
    </xf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5</col>
      <colOff>425450</colOff>
      <row>5</row>
      <rowOff>31750</rowOff>
    </from>
    <to>
      <col>5</col>
      <colOff>688225</colOff>
      <row>5</row>
      <rowOff>279400</rowOff>
    </to>
    <pic>
      <nvPicPr>
        <cNvPr id="2" name="그림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8807450" y="1746250"/>
          <a:ext cx="262775" cy="2476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58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2F 체대입시학원 견적서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/>
      <c r="E4" s="1" t="inlineStr">
        <is>
          <t>등록번호:</t>
        </is>
      </c>
      <c r="F4" s="26" t="inlineStr">
        <is>
          <t>418-34-01340</t>
        </is>
      </c>
    </row>
    <row r="5" ht="26" customHeight="1" s="27">
      <c r="A5" s="9" t="inlineStr">
        <is>
          <t>■ 견적일자:</t>
        </is>
      </c>
      <c r="B5" s="26" t="inlineStr">
        <is>
          <t>2026-09-02 10:05</t>
        </is>
      </c>
      <c r="E5" s="9" t="inlineStr">
        <is>
          <t>상    호:</t>
        </is>
      </c>
      <c r="F5" s="26" t="inlineStr">
        <is>
          <t>강산건축디자인</t>
        </is>
      </c>
    </row>
    <row r="6" ht="26" customHeight="1" s="27">
      <c r="A6" s="9" t="inlineStr">
        <is>
          <t>■ 관리번호:</t>
        </is>
      </c>
      <c r="B6" s="26" t="inlineStr">
        <is>
          <t>Q-0235</t>
        </is>
      </c>
      <c r="E6" s="1" t="inlineStr">
        <is>
          <t>대 표 자:</t>
        </is>
      </c>
      <c r="F6" s="26" t="inlineStr">
        <is>
          <t>권민재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010-9342-5356  |  담당자: 권민재 대표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가설공사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6" t="n">
        <v>1</v>
      </c>
      <c r="B12" s="50" t="inlineStr">
        <is>
          <t>이동식 작업대</t>
        </is>
      </c>
      <c r="C12" s="50" t="inlineStr">
        <is>
          <t>PT아시바</t>
        </is>
      </c>
      <c r="D12" s="6" t="inlineStr">
        <is>
          <t>set</t>
        </is>
      </c>
      <c r="E12" s="6" t="n">
        <v>4</v>
      </c>
      <c r="F12" s="36" t="n">
        <v>150000</v>
      </c>
      <c r="G12" s="36">
        <f>E12*F12</f>
        <v/>
      </c>
      <c r="H12" s="36">
        <f>G12*0.1</f>
        <v/>
      </c>
      <c r="I12" s="8" t="n"/>
    </row>
    <row r="13" ht="28" customHeight="1" s="27">
      <c r="A13" s="3" t="n">
        <v>2</v>
      </c>
      <c r="B13" s="51" t="inlineStr">
        <is>
          <t>보양비</t>
        </is>
      </c>
      <c r="C13" s="51" t="inlineStr">
        <is>
          <t>1F 및 복도 바닥, 2F탄성마루 보양비</t>
        </is>
      </c>
      <c r="D13" s="3" t="inlineStr">
        <is>
          <t>식</t>
        </is>
      </c>
      <c r="E13" s="3" t="n">
        <v>1</v>
      </c>
      <c r="F13" s="35" t="n">
        <v>550000</v>
      </c>
      <c r="G13" s="35">
        <f>E13*F13</f>
        <v/>
      </c>
      <c r="H13" s="35">
        <f>G13*0.1</f>
        <v/>
      </c>
      <c r="I13" s="5" t="n"/>
    </row>
    <row r="14" ht="28" customHeight="1" s="27">
      <c r="A14" s="6" t="n">
        <v>3</v>
      </c>
      <c r="B14" s="50" t="inlineStr">
        <is>
          <t>양중비</t>
        </is>
      </c>
      <c r="C14" s="50" t="inlineStr">
        <is>
          <t>자재 양중비</t>
        </is>
      </c>
      <c r="D14" s="6" t="inlineStr">
        <is>
          <t>식</t>
        </is>
      </c>
      <c r="E14" s="6" t="n">
        <v>1</v>
      </c>
      <c r="F14" s="36" t="n">
        <v>750000</v>
      </c>
      <c r="G14" s="36">
        <f>E14*F14</f>
        <v/>
      </c>
      <c r="H14" s="36">
        <f>G14*0.1</f>
        <v/>
      </c>
      <c r="I14" s="8" t="n"/>
    </row>
    <row r="15" ht="28" customHeight="1" s="27">
      <c r="A15" s="47" t="inlineStr">
        <is>
          <t>화장실 공사</t>
        </is>
      </c>
      <c r="B15" s="48" t="n"/>
      <c r="C15" s="48" t="n"/>
      <c r="D15" s="48" t="n"/>
      <c r="E15" s="48" t="n"/>
      <c r="F15" s="48" t="n"/>
      <c r="G15" s="48" t="n"/>
      <c r="H15" s="48" t="n"/>
      <c r="I15" s="49" t="n"/>
    </row>
    <row r="16" ht="28" customHeight="1" s="27">
      <c r="A16" s="6" t="n">
        <v>4</v>
      </c>
      <c r="B16" s="50" t="inlineStr">
        <is>
          <t>철거공사</t>
        </is>
      </c>
      <c r="C16" s="50" t="inlineStr">
        <is>
          <t>남/여 화장실 철거</t>
        </is>
      </c>
      <c r="D16" s="6" t="inlineStr">
        <is>
          <t>식</t>
        </is>
      </c>
      <c r="E16" s="6" t="n">
        <v>1</v>
      </c>
      <c r="F16" s="36" t="n">
        <v>1400000</v>
      </c>
      <c r="G16" s="36">
        <f>E16*F16</f>
        <v/>
      </c>
      <c r="H16" s="36">
        <f>G16*0.1</f>
        <v/>
      </c>
      <c r="I16" s="8" t="n"/>
    </row>
    <row r="17" ht="28" customHeight="1" s="27">
      <c r="A17" s="3" t="n">
        <v>5</v>
      </c>
      <c r="B17" s="51" t="inlineStr">
        <is>
          <t>설비공사</t>
        </is>
      </c>
      <c r="C17" s="51" t="inlineStr">
        <is>
          <t>화장실 / 샤워실 분리 설비 공사</t>
        </is>
      </c>
      <c r="D17" s="3" t="inlineStr">
        <is>
          <t>식</t>
        </is>
      </c>
      <c r="E17" s="3" t="n">
        <v>1</v>
      </c>
      <c r="F17" s="35" t="n">
        <v>4800000</v>
      </c>
      <c r="G17" s="35">
        <f>E17*F17</f>
        <v/>
      </c>
      <c r="H17" s="35">
        <f>G17*0.1</f>
        <v/>
      </c>
      <c r="I17" s="5" t="n"/>
    </row>
    <row r="18" ht="28" customHeight="1" s="27">
      <c r="A18" s="6" t="n">
        <v>6</v>
      </c>
      <c r="B18" s="50" t="inlineStr">
        <is>
          <t>방수공사</t>
        </is>
      </c>
      <c r="C18" s="50" t="inlineStr">
        <is>
          <t>액체방수/아덱스 도막방수</t>
        </is>
      </c>
      <c r="D18" s="6" t="inlineStr">
        <is>
          <t>식</t>
        </is>
      </c>
      <c r="E18" s="6" t="n">
        <v>1</v>
      </c>
      <c r="F18" s="36" t="n">
        <v>1300000</v>
      </c>
      <c r="G18" s="36">
        <f>E18*F18</f>
        <v/>
      </c>
      <c r="H18" s="36">
        <f>G18*0.1</f>
        <v/>
      </c>
      <c r="I18" s="8" t="n"/>
    </row>
    <row r="19" ht="56" customHeight="1" s="27">
      <c r="A19" s="3" t="n">
        <v>7</v>
      </c>
      <c r="B19" s="51" t="inlineStr">
        <is>
          <t>저장식 순간온수기</t>
        </is>
      </c>
      <c r="C19" s="51" t="inlineStr">
        <is>
          <t>린나이 300L</t>
        </is>
      </c>
      <c r="D19" s="3" t="inlineStr">
        <is>
          <t>식</t>
        </is>
      </c>
      <c r="E19" s="3" t="n">
        <v>1</v>
      </c>
      <c r="F19" s="35" t="n">
        <v>1050000</v>
      </c>
      <c r="G19" s="35">
        <f>E19*F19</f>
        <v/>
      </c>
      <c r="H19" s="35">
        <f>G19*0.1</f>
        <v/>
      </c>
      <c r="I19" s="5" t="n"/>
    </row>
    <row r="20" ht="28" customHeight="1" s="27">
      <c r="A20" s="6" t="n">
        <v>8</v>
      </c>
      <c r="B20" s="50" t="inlineStr">
        <is>
          <t>타일공사</t>
        </is>
      </c>
      <c r="C20" s="50" t="inlineStr">
        <is>
          <t>남/여 샤워겸용 화장실(바닥 300*300,벽체 300*600)</t>
        </is>
      </c>
      <c r="D20" s="6" t="inlineStr">
        <is>
          <t>식</t>
        </is>
      </c>
      <c r="E20" s="6" t="n">
        <v>1</v>
      </c>
      <c r="F20" s="36" t="n">
        <v>5500000</v>
      </c>
      <c r="G20" s="36">
        <f>E20*F20</f>
        <v/>
      </c>
      <c r="H20" s="36">
        <f>G20*0.1</f>
        <v/>
      </c>
      <c r="I20" s="8" t="n"/>
    </row>
    <row r="21" ht="28" customHeight="1" s="27">
      <c r="A21" s="3" t="n">
        <v>9</v>
      </c>
      <c r="B21" s="51" t="inlineStr">
        <is>
          <t>천장 공사</t>
        </is>
      </c>
      <c r="C21" s="51" t="inlineStr">
        <is>
          <t>남/여 샤워겸용 화장실 SMC 천장시공</t>
        </is>
      </c>
      <c r="D21" s="3" t="inlineStr">
        <is>
          <t>식</t>
        </is>
      </c>
      <c r="E21" s="3" t="n">
        <v>1</v>
      </c>
      <c r="F21" s="35" t="n">
        <v>1650000</v>
      </c>
      <c r="G21" s="35">
        <f>E21*F21</f>
        <v/>
      </c>
      <c r="H21" s="35">
        <f>G21*0.1</f>
        <v/>
      </c>
      <c r="I21" s="5" t="n"/>
    </row>
    <row r="22" ht="28" customHeight="1" s="27">
      <c r="A22" s="6" t="n">
        <v>10</v>
      </c>
      <c r="B22" s="50" t="inlineStr">
        <is>
          <t>도어공사</t>
        </is>
      </c>
      <c r="C22" s="50" t="inlineStr">
        <is>
          <t>저장식 온수기 점검구 ABS도어</t>
        </is>
      </c>
      <c r="D22" s="6" t="inlineStr">
        <is>
          <t>set</t>
        </is>
      </c>
      <c r="E22" s="6" t="n">
        <v>1</v>
      </c>
      <c r="F22" s="36" t="n">
        <v>250000</v>
      </c>
      <c r="G22" s="36">
        <f>E22*F22</f>
        <v/>
      </c>
      <c r="H22" s="36">
        <f>G22*0.1</f>
        <v/>
      </c>
      <c r="I22" s="8" t="n"/>
    </row>
    <row r="23" ht="28" customHeight="1" s="27">
      <c r="A23" s="3" t="n">
        <v>11</v>
      </c>
      <c r="B23" s="51" t="inlineStr">
        <is>
          <t>벽체공사</t>
        </is>
      </c>
      <c r="C23" s="51" t="inlineStr">
        <is>
          <t>남/여 화장실 샤워칸막이 및 벽체(방수석고 시공)</t>
        </is>
      </c>
      <c r="D23" s="3" t="inlineStr">
        <is>
          <t>식</t>
        </is>
      </c>
      <c r="E23" s="3" t="n">
        <v>1</v>
      </c>
      <c r="F23" s="35" t="n">
        <v>550000</v>
      </c>
      <c r="G23" s="35">
        <f>E23*F23</f>
        <v/>
      </c>
      <c r="H23" s="35">
        <f>G23*0.1</f>
        <v/>
      </c>
      <c r="I23" s="5" t="n"/>
    </row>
    <row r="24" ht="28" customHeight="1" s="27">
      <c r="A24" s="6" t="n">
        <v>12</v>
      </c>
      <c r="B24" s="50" t="inlineStr">
        <is>
          <t>칸막이</t>
        </is>
      </c>
      <c r="C24" s="50" t="inlineStr">
        <is>
          <t>자바라 도어 설치</t>
        </is>
      </c>
      <c r="D24" s="6" t="inlineStr">
        <is>
          <t>set</t>
        </is>
      </c>
      <c r="E24" s="6" t="n">
        <v>2</v>
      </c>
      <c r="F24" s="36" t="n">
        <v>150000</v>
      </c>
      <c r="G24" s="36">
        <f>E24*F24</f>
        <v/>
      </c>
      <c r="H24" s="36">
        <f>G24*0.1</f>
        <v/>
      </c>
      <c r="I24" s="8" t="n"/>
    </row>
    <row r="25" ht="28" customHeight="1" s="27">
      <c r="A25" s="3" t="n">
        <v>13</v>
      </c>
      <c r="B25" s="51" t="inlineStr">
        <is>
          <t>도기류 설치</t>
        </is>
      </c>
      <c r="C25" s="51" t="inlineStr">
        <is>
          <t>양변기 3개소,소변기 2개소,세면대 2개소</t>
        </is>
      </c>
      <c r="D25" s="3" t="inlineStr">
        <is>
          <t>식</t>
        </is>
      </c>
      <c r="E25" s="3" t="n">
        <v>1</v>
      </c>
      <c r="F25" s="35" t="n">
        <v>1300000</v>
      </c>
      <c r="G25" s="35">
        <f>E25*F25</f>
        <v/>
      </c>
      <c r="H25" s="35">
        <f>G25*0.1</f>
        <v/>
      </c>
      <c r="I25" s="5" t="n"/>
    </row>
    <row r="26" ht="56" customHeight="1" s="27">
      <c r="A26" s="3" t="n">
        <v>14</v>
      </c>
      <c r="B26" s="51" t="inlineStr">
        <is>
          <t>금구류 및 수전 설치</t>
        </is>
      </c>
      <c r="C26" s="51" t="inlineStr">
        <is>
          <t>수전 및 샤워기 , 금구류설치</t>
        </is>
      </c>
      <c r="D26" s="3" t="inlineStr">
        <is>
          <t>식</t>
        </is>
      </c>
      <c r="E26" s="3" t="n">
        <v>1</v>
      </c>
      <c r="F26" s="35" t="n">
        <v>690000</v>
      </c>
      <c r="G26" s="35">
        <f>E26*F26</f>
        <v/>
      </c>
      <c r="H26" s="35">
        <f>G26*0.1</f>
        <v/>
      </c>
      <c r="I26" s="5" t="n"/>
    </row>
    <row r="27" ht="28" customHeight="1" s="27">
      <c r="A27" s="3" t="n">
        <v>15</v>
      </c>
      <c r="B27" s="51" t="inlineStr">
        <is>
          <t>큐비클 설치</t>
        </is>
      </c>
      <c r="C27" s="51" t="inlineStr">
        <is>
          <t xml:space="preserve">남자 1칸 , 여자 2칸 </t>
        </is>
      </c>
      <c r="D27" s="3" t="inlineStr">
        <is>
          <t>식</t>
        </is>
      </c>
      <c r="E27" s="3" t="n">
        <v>1</v>
      </c>
      <c r="F27" s="35" t="n">
        <v>880000</v>
      </c>
      <c r="G27" s="35">
        <f>E27*F27</f>
        <v/>
      </c>
      <c r="H27" s="35">
        <f>G27*0.1</f>
        <v/>
      </c>
      <c r="I27" s="5" t="n"/>
    </row>
    <row r="28" ht="28" customHeight="1" s="27">
      <c r="A28" s="47" t="inlineStr">
        <is>
          <t>전기공사</t>
        </is>
      </c>
      <c r="B28" s="48" t="n"/>
      <c r="C28" s="48" t="n"/>
      <c r="D28" s="48" t="n"/>
      <c r="E28" s="48" t="n"/>
      <c r="F28" s="48" t="n"/>
      <c r="G28" s="48" t="n"/>
      <c r="H28" s="48" t="n"/>
      <c r="I28" s="49" t="n"/>
    </row>
    <row r="29" ht="28" customHeight="1" s="27">
      <c r="A29" s="3" t="n">
        <v>16</v>
      </c>
      <c r="B29" s="51" t="inlineStr">
        <is>
          <t>전기공사</t>
        </is>
      </c>
      <c r="C29" s="51" t="inlineStr">
        <is>
          <t>내부 배선 및 전열공사</t>
        </is>
      </c>
      <c r="D29" s="3" t="inlineStr">
        <is>
          <t>식</t>
        </is>
      </c>
      <c r="E29" s="3" t="n">
        <v>1</v>
      </c>
      <c r="F29" s="35" t="n">
        <v>18200000</v>
      </c>
      <c r="G29" s="35">
        <f>E29*F29</f>
        <v/>
      </c>
      <c r="H29" s="35">
        <f>G29*0.1</f>
        <v/>
      </c>
      <c r="I29" s="5" t="n"/>
    </row>
    <row r="30" ht="28" customHeight="1" s="27">
      <c r="A30" s="47" t="inlineStr">
        <is>
          <t>수장공사</t>
        </is>
      </c>
      <c r="B30" s="48" t="n"/>
      <c r="C30" s="48" t="n"/>
      <c r="D30" s="48" t="n"/>
      <c r="E30" s="48" t="n"/>
      <c r="F30" s="48" t="n"/>
      <c r="G30" s="48" t="n"/>
      <c r="H30" s="48" t="n"/>
      <c r="I30" s="49" t="n"/>
    </row>
    <row r="31" ht="28" customHeight="1" s="27">
      <c r="A31" s="3" t="n">
        <v>17</v>
      </c>
      <c r="B31" s="51" t="inlineStr">
        <is>
          <t>목공사</t>
        </is>
      </c>
      <c r="C31" s="51" t="inlineStr">
        <is>
          <t>벽체, 사무공간, 탈의실</t>
        </is>
      </c>
      <c r="D31" s="3" t="inlineStr">
        <is>
          <t>식</t>
        </is>
      </c>
      <c r="E31" s="3" t="n">
        <v>1</v>
      </c>
      <c r="F31" s="35" t="n">
        <v>17500000</v>
      </c>
      <c r="G31" s="35">
        <f>E31*F31</f>
        <v/>
      </c>
      <c r="H31" s="35">
        <f>G31*0.1</f>
        <v/>
      </c>
      <c r="I31" s="5" t="n"/>
    </row>
    <row r="32" ht="28" customHeight="1" s="27">
      <c r="A32" s="3" t="n">
        <v>18</v>
      </c>
      <c r="B32" s="51" t="inlineStr">
        <is>
          <t>필름공사</t>
        </is>
      </c>
      <c r="C32" s="51" t="inlineStr">
        <is>
          <t>벽체, 복도부 필름 마감 공사</t>
        </is>
      </c>
      <c r="D32" s="3" t="inlineStr">
        <is>
          <t>㎡</t>
        </is>
      </c>
      <c r="E32" s="3" t="n">
        <v>60</v>
      </c>
      <c r="F32" s="35" t="n">
        <v>34000</v>
      </c>
      <c r="G32" s="35">
        <f>E32*F32</f>
        <v/>
      </c>
      <c r="H32" s="35">
        <f>G32*0.1</f>
        <v/>
      </c>
      <c r="I32" s="5" t="n"/>
    </row>
    <row r="33" ht="28" customHeight="1" s="27">
      <c r="A33" s="3" t="n">
        <v>19</v>
      </c>
      <c r="B33" s="51" t="inlineStr">
        <is>
          <t>도어공사</t>
        </is>
      </c>
      <c r="C33" s="51" t="inlineStr">
        <is>
          <t>ABS도어, 영림</t>
        </is>
      </c>
      <c r="D33" s="3" t="inlineStr">
        <is>
          <t>set</t>
        </is>
      </c>
      <c r="E33" s="3" t="n">
        <v>3</v>
      </c>
      <c r="F33" s="35" t="n">
        <v>350000</v>
      </c>
      <c r="G33" s="35">
        <f>E33*F33</f>
        <v/>
      </c>
      <c r="H33" s="35">
        <f>G33*0.1</f>
        <v/>
      </c>
      <c r="I33" s="5" t="n"/>
    </row>
    <row r="34" ht="28" customHeight="1" s="27">
      <c r="A34" s="47" t="inlineStr">
        <is>
          <t>창호공사</t>
        </is>
      </c>
      <c r="B34" s="48" t="n"/>
      <c r="C34" s="48" t="n"/>
      <c r="D34" s="48" t="n"/>
      <c r="E34" s="48" t="n"/>
      <c r="F34" s="48" t="n"/>
      <c r="G34" s="48" t="n"/>
      <c r="H34" s="48" t="n"/>
      <c r="I34" s="49" t="n"/>
    </row>
    <row r="35" ht="28" customHeight="1" s="27">
      <c r="A35" s="3" t="n">
        <v>20</v>
      </c>
      <c r="B35" s="51" t="inlineStr">
        <is>
          <t>샤시공사</t>
        </is>
      </c>
      <c r="C35" s="51" t="inlineStr">
        <is>
          <t>복도 부 하이샤시 창호 설치(1200*1250)</t>
        </is>
      </c>
      <c r="D35" s="3" t="inlineStr">
        <is>
          <t>set</t>
        </is>
      </c>
      <c r="E35" s="3" t="n">
        <v>2</v>
      </c>
      <c r="F35" s="35" t="n">
        <v>650000</v>
      </c>
      <c r="G35" s="35">
        <f>E35*F35</f>
        <v/>
      </c>
      <c r="H35" s="35">
        <f>G35*0.1</f>
        <v/>
      </c>
      <c r="I35" s="5" t="n"/>
    </row>
    <row r="36" ht="28" customHeight="1" s="27">
      <c r="A36" s="3" t="n">
        <v>21</v>
      </c>
      <c r="B36" s="51" t="inlineStr">
        <is>
          <t>유리공사</t>
        </is>
      </c>
      <c r="C36" s="51" t="inlineStr">
        <is>
          <t>사무공간 유리칸막이(가네모 도어)블랙 프레임</t>
        </is>
      </c>
      <c r="D36" s="3" t="inlineStr">
        <is>
          <t>식</t>
        </is>
      </c>
      <c r="E36" s="3" t="n">
        <v>1</v>
      </c>
      <c r="F36" s="35" t="n">
        <v>1800000</v>
      </c>
      <c r="G36" s="35">
        <f>E36*F36</f>
        <v/>
      </c>
      <c r="H36" s="35">
        <f>G36*0.1</f>
        <v/>
      </c>
      <c r="I36" s="5" t="n"/>
    </row>
    <row r="37" ht="28" customHeight="1" s="27">
      <c r="A37" s="3" t="n">
        <v>22</v>
      </c>
      <c r="B37" s="51" t="inlineStr">
        <is>
          <t>자동문</t>
        </is>
      </c>
      <c r="C37" s="51" t="inlineStr">
        <is>
          <t>양개형 도어(3000*2300)알루미늄 블랙</t>
        </is>
      </c>
      <c r="D37" s="3" t="inlineStr">
        <is>
          <t>식</t>
        </is>
      </c>
      <c r="E37" s="3" t="n">
        <v>1</v>
      </c>
      <c r="F37" s="35" t="n">
        <v>3700000</v>
      </c>
      <c r="G37" s="35">
        <f>E37*F37</f>
        <v/>
      </c>
      <c r="H37" s="35">
        <f>G37*0.1</f>
        <v/>
      </c>
      <c r="I37" s="5" t="n"/>
    </row>
    <row r="38" ht="28" customHeight="1" s="27">
      <c r="A38" s="47" t="inlineStr">
        <is>
          <t>가구공사</t>
        </is>
      </c>
      <c r="B38" s="48" t="n"/>
      <c r="C38" s="48" t="n"/>
      <c r="D38" s="48" t="n"/>
      <c r="E38" s="48" t="n"/>
      <c r="F38" s="48" t="n"/>
      <c r="G38" s="48" t="n"/>
      <c r="H38" s="48" t="n"/>
      <c r="I38" s="49" t="n"/>
    </row>
    <row r="39" ht="28" customHeight="1" s="27">
      <c r="A39" s="3" t="n">
        <v>23</v>
      </c>
      <c r="B39" s="51" t="inlineStr">
        <is>
          <t>벤치의자</t>
        </is>
      </c>
      <c r="C39" s="51" t="inlineStr">
        <is>
          <t>벽면 수납형 벤치의자</t>
        </is>
      </c>
      <c r="D39" s="3" t="inlineStr">
        <is>
          <t>m</t>
        </is>
      </c>
      <c r="E39" s="3" t="n">
        <v>15</v>
      </c>
      <c r="F39" s="35" t="n">
        <v>175000</v>
      </c>
      <c r="G39" s="35">
        <f>E39*F39</f>
        <v/>
      </c>
      <c r="H39" s="35">
        <f>G39*0.1</f>
        <v/>
      </c>
      <c r="I39" s="5" t="n"/>
    </row>
    <row r="40" ht="28" customHeight="1" s="27">
      <c r="A40" s="47" t="inlineStr">
        <is>
          <t>페인트공사</t>
        </is>
      </c>
      <c r="B40" s="48" t="n"/>
      <c r="C40" s="48" t="n"/>
      <c r="D40" s="48" t="n"/>
      <c r="E40" s="48" t="n"/>
      <c r="F40" s="48" t="n"/>
      <c r="G40" s="48" t="n"/>
      <c r="H40" s="48" t="n"/>
      <c r="I40" s="49" t="n"/>
    </row>
    <row r="41" ht="28" customHeight="1" s="27">
      <c r="A41" s="3" t="n">
        <v>24</v>
      </c>
      <c r="B41" s="51" t="inlineStr">
        <is>
          <t>페인트공사</t>
        </is>
      </c>
      <c r="C41" s="51" t="inlineStr">
        <is>
          <t>벽체 퍼티,친환경 수성페인트, 천장 스프레이,롤러 시공</t>
        </is>
      </c>
      <c r="D41" s="3" t="inlineStr">
        <is>
          <t>식</t>
        </is>
      </c>
      <c r="E41" s="3" t="n">
        <v>1</v>
      </c>
      <c r="F41" s="35" t="n">
        <v>9600000</v>
      </c>
      <c r="G41" s="35">
        <f>E41*F41</f>
        <v/>
      </c>
      <c r="H41" s="35">
        <f>G41*0.1</f>
        <v/>
      </c>
      <c r="I41" s="5" t="n"/>
    </row>
    <row r="42" ht="28" customHeight="1" s="27">
      <c r="A42" s="47" t="inlineStr">
        <is>
          <t>폐기물 처리</t>
        </is>
      </c>
      <c r="B42" s="48" t="n"/>
      <c r="C42" s="48" t="n"/>
      <c r="D42" s="48" t="n"/>
      <c r="E42" s="48" t="n"/>
      <c r="F42" s="48" t="n"/>
      <c r="G42" s="48" t="n"/>
      <c r="H42" s="48" t="n"/>
      <c r="I42" s="49" t="n"/>
    </row>
    <row r="43" ht="28" customHeight="1" s="27">
      <c r="A43" s="3" t="n">
        <v>25</v>
      </c>
      <c r="B43" s="51" t="inlineStr">
        <is>
          <t>폐기물</t>
        </is>
      </c>
      <c r="C43" s="51" t="inlineStr">
        <is>
          <t>혼합 폐기물 처리비</t>
        </is>
      </c>
      <c r="D43" s="3" t="inlineStr">
        <is>
          <t>TON</t>
        </is>
      </c>
      <c r="E43" s="3" t="n">
        <v>5</v>
      </c>
      <c r="F43" s="35" t="n">
        <v>400000</v>
      </c>
      <c r="G43" s="35">
        <f>E43*F43</f>
        <v/>
      </c>
      <c r="H43" s="35">
        <f>G43*0.1</f>
        <v/>
      </c>
      <c r="I43" s="5" t="n"/>
    </row>
    <row r="44" ht="28" customHeight="1" s="27">
      <c r="A44" s="47" t="inlineStr">
        <is>
          <t>마감공사</t>
        </is>
      </c>
      <c r="B44" s="48" t="n"/>
      <c r="C44" s="48" t="n"/>
      <c r="D44" s="48" t="n"/>
      <c r="E44" s="48" t="n"/>
      <c r="F44" s="48" t="n"/>
      <c r="G44" s="48" t="n"/>
      <c r="H44" s="48" t="n"/>
      <c r="I44" s="49" t="n"/>
    </row>
    <row r="45" ht="28" customHeight="1" s="27">
      <c r="A45" s="3" t="n">
        <v>26</v>
      </c>
      <c r="B45" s="51" t="inlineStr">
        <is>
          <t>코킹</t>
        </is>
      </c>
      <c r="C45" s="51" t="inlineStr">
        <is>
          <t>벽, 바닥 연결 부, 벽체 연결부 마감 실리콘 시공</t>
        </is>
      </c>
      <c r="D45" s="3" t="inlineStr">
        <is>
          <t>식</t>
        </is>
      </c>
      <c r="E45" s="3" t="n">
        <v>1</v>
      </c>
      <c r="F45" s="35" t="n">
        <v>650000</v>
      </c>
      <c r="G45" s="35">
        <f>E45*F45</f>
        <v/>
      </c>
      <c r="H45" s="35">
        <f>G45*0.1</f>
        <v/>
      </c>
      <c r="I45" s="5" t="n"/>
    </row>
    <row r="46" ht="28" customHeight="1" s="27">
      <c r="A46" s="3" t="n">
        <v>27</v>
      </c>
      <c r="B46" s="51" t="inlineStr">
        <is>
          <t>입주청소</t>
        </is>
      </c>
      <c r="C46" s="51" t="inlineStr">
        <is>
          <t>준공 후 입주청소</t>
        </is>
      </c>
      <c r="D46" s="3" t="inlineStr">
        <is>
          <t>식</t>
        </is>
      </c>
      <c r="E46" s="3" t="n">
        <v>1</v>
      </c>
      <c r="F46" s="35" t="n">
        <v>0</v>
      </c>
      <c r="G46" s="35">
        <f>E46*F46</f>
        <v/>
      </c>
      <c r="H46" s="35">
        <f>G46*0.1</f>
        <v/>
      </c>
      <c r="I46" s="5" t="n"/>
    </row>
    <row r="47">
      <c r="A47" s="25" t="inlineStr">
        <is>
          <t>소 계 (품목 합계)</t>
        </is>
      </c>
      <c r="B47" s="37" t="n"/>
      <c r="C47" s="37" t="n"/>
      <c r="D47" s="38" t="n"/>
      <c r="E47" s="12">
        <f>SUM(E11:E46)</f>
        <v/>
      </c>
      <c r="F47" s="13" t="n"/>
      <c r="G47" s="14">
        <f>SUM(G11:G46)</f>
        <v/>
      </c>
      <c r="H47" s="39">
        <f>SUM(H11:H46)</f>
        <v/>
      </c>
      <c r="I47" s="12" t="inlineStr">
        <is>
          <t>부가세 포함</t>
        </is>
      </c>
    </row>
    <row r="48">
      <c r="A48" s="25" t="inlineStr">
        <is>
          <t>공과잡비 (8%)</t>
        </is>
      </c>
      <c r="B48" s="37" t="n"/>
      <c r="C48" s="37" t="n"/>
      <c r="D48" s="38" t="n"/>
      <c r="E48" s="16" t="n"/>
      <c r="F48" s="16" t="n"/>
      <c r="G48" s="17">
        <f>G47*0.08</f>
        <v/>
      </c>
      <c r="H48" s="18" t="n"/>
      <c r="I48" s="19" t="n"/>
    </row>
    <row r="49">
      <c r="A49" s="25" t="inlineStr">
        <is>
          <t>기업이윤 (7%)</t>
        </is>
      </c>
      <c r="B49" s="37" t="n"/>
      <c r="C49" s="37" t="n"/>
      <c r="D49" s="38" t="n"/>
      <c r="E49" s="16" t="n"/>
      <c r="F49" s="16" t="n"/>
      <c r="G49" s="17">
        <f>G47*0.07</f>
        <v/>
      </c>
      <c r="H49" s="18" t="n"/>
      <c r="I49" s="19" t="n"/>
    </row>
    <row r="50">
      <c r="A50" s="25" t="inlineStr">
        <is>
          <t>총 합 계 금 액 (TOTAL AMOUNT)</t>
        </is>
      </c>
      <c r="B50" s="37" t="n"/>
      <c r="C50" s="37" t="n"/>
      <c r="D50" s="38" t="n"/>
      <c r="E50" s="16" t="n"/>
      <c r="F50" s="16" t="n"/>
      <c r="G50" s="20">
        <f>(G47+G48+G49)*(1+0.1)</f>
        <v/>
      </c>
      <c r="H50" s="21">
        <f>(G47+G48+G49)*0.1</f>
        <v/>
      </c>
      <c r="I50" s="22" t="inlineStr">
        <is>
          <t>부가세 포함</t>
        </is>
      </c>
    </row>
    <row r="51"/>
    <row r="52">
      <c r="A52" s="29" t="inlineStr">
        <is>
          <t>■ 기 타 사 항 및 특 기 사 항</t>
        </is>
      </c>
    </row>
    <row r="53" ht="32" customHeight="1" s="27">
      <c r="A53" s="52" t="inlineStr">
        <is>
          <t>1. 본 견적서는 제출일로부터 7일간 유효합니다.
2. 공사 범위 외 추가 요청 항목은 별도 정산 처리됩니다.
3. 입주민동의서 및 승강기사용료 는 별도입니다.
4. 계좌번호: 농협 권민재 302-1782-9115-01 입니다.</t>
        </is>
      </c>
      <c r="B53" s="40" t="n"/>
      <c r="C53" s="40" t="n"/>
      <c r="D53" s="40" t="n"/>
      <c r="E53" s="40" t="n"/>
      <c r="F53" s="40" t="n"/>
      <c r="G53" s="40" t="n"/>
      <c r="H53" s="40" t="n"/>
      <c r="I53" s="41" t="n"/>
    </row>
    <row r="54" ht="32" customHeight="1" s="27">
      <c r="A54" s="42" t="n"/>
      <c r="I54" s="43" t="n"/>
    </row>
    <row r="55" ht="32" customHeight="1" s="27">
      <c r="A55" s="44" t="n"/>
      <c r="B55" s="45" t="n"/>
      <c r="C55" s="45" t="n"/>
      <c r="D55" s="45" t="n"/>
      <c r="E55" s="45" t="n"/>
      <c r="F55" s="45" t="n"/>
      <c r="G55" s="45" t="n"/>
      <c r="H55" s="45" t="n"/>
      <c r="I55" s="46" t="n"/>
    </row>
    <row r="56"/>
    <row r="57"/>
    <row r="58"/>
  </sheetData>
  <mergeCells count="27">
    <mergeCell ref="A52:I52"/>
    <mergeCell ref="E3:I3"/>
    <mergeCell ref="B5:D5"/>
    <mergeCell ref="F7:I7"/>
    <mergeCell ref="A28:I28"/>
    <mergeCell ref="B4:D4"/>
    <mergeCell ref="A53:I55"/>
    <mergeCell ref="A44:I44"/>
    <mergeCell ref="A40:I40"/>
    <mergeCell ref="F5:I5"/>
    <mergeCell ref="B7:D7"/>
    <mergeCell ref="A34:I34"/>
    <mergeCell ref="A30:I30"/>
    <mergeCell ref="A15:I15"/>
    <mergeCell ref="B3:D3"/>
    <mergeCell ref="A11:I11"/>
    <mergeCell ref="A42:I42"/>
    <mergeCell ref="F8:I8"/>
    <mergeCell ref="A50:D50"/>
    <mergeCell ref="F4:I4"/>
    <mergeCell ref="A48:D48"/>
    <mergeCell ref="A1:I1"/>
    <mergeCell ref="A49:D49"/>
    <mergeCell ref="A47:D47"/>
    <mergeCell ref="B6:D6"/>
    <mergeCell ref="A38:I38"/>
    <mergeCell ref="F6:I6"/>
  </mergeCells>
  <pageMargins left="0.4" right="0.4" top="0.5" bottom="0.5" header="0.5" footer="0.5"/>
  <pageSetup orientation="landscape" paperSize="9" scale="80" fitToHeight="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2026-09-04T04:59:28Z</dcterms:modified>
  <cp:lastModifiedBy>영호 이</cp:lastModifiedBy>
  <cp:lastPrinted>2026-06-01T08:03:26Z</cp:lastPrinted>
</cp:coreProperties>
</file>