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10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  <fill>
      <patternFill patternType="solid">
        <fgColor rgb="00ffffff"/>
      </patternFill>
    </fill>
    <fill>
      <patternFill patternType="solid">
        <fgColor rgb="00ffea00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3" fillId="8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 wrapText="1"/>
    </xf>
    <xf numFmtId="164" fontId="3" fillId="8" borderId="1" applyAlignment="1" pivotButton="0" quotePrefix="0" xfId="0">
      <alignment horizontal="right" vertical="center"/>
    </xf>
    <xf numFmtId="0" fontId="3" fillId="8" borderId="1" pivotButton="0" quotePrefix="0" xfId="0"/>
    <xf numFmtId="0" fontId="3" fillId="9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left" vertical="center" wrapText="1"/>
    </xf>
    <xf numFmtId="164" fontId="3" fillId="9" borderId="1" applyAlignment="1" pivotButton="0" quotePrefix="0" xfId="0">
      <alignment horizontal="right" vertical="center"/>
    </xf>
    <xf numFmtId="0" fontId="3" fillId="9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438150</colOff>
      <row>5</row>
      <rowOff>19050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74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달동 삼성아파트 고객</t>
        </is>
      </c>
      <c r="E4" s="1" t="inlineStr">
        <is>
          <t>등록번호:</t>
        </is>
      </c>
      <c r="F4" s="26" t="inlineStr">
        <is>
          <t>601-07-68587</t>
        </is>
      </c>
    </row>
    <row r="5" ht="26" customHeight="1" s="27">
      <c r="A5" s="9" t="inlineStr">
        <is>
          <t>■ 견적일자:</t>
        </is>
      </c>
      <c r="B5" s="26" t="inlineStr">
        <is>
          <t>2026-08-24 23:02</t>
        </is>
      </c>
      <c r="E5" s="9" t="inlineStr">
        <is>
          <t>상    호:</t>
        </is>
      </c>
      <c r="F5" s="26" t="inlineStr">
        <is>
          <t>케이엔에스디자인</t>
        </is>
      </c>
    </row>
    <row r="6" ht="26" customHeight="1" s="27">
      <c r="A6" s="9" t="inlineStr">
        <is>
          <t>■ 관리번호:</t>
        </is>
      </c>
      <c r="B6" s="26" t="inlineStr">
        <is>
          <t>Q-0233</t>
        </is>
      </c>
      <c r="E6" s="1" t="inlineStr">
        <is>
          <t>대 표 자:</t>
        </is>
      </c>
      <c r="F6" s="26" t="inlineStr">
        <is>
          <t>이영호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철거공사</t>
        </is>
      </c>
      <c r="C12" s="11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1650000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창호공사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샤시공사</t>
        </is>
      </c>
      <c r="C15" s="10" t="inlineStr">
        <is>
          <t>LX Z:IN 창호, 손잡이 핸들포함</t>
        </is>
      </c>
      <c r="D15" s="3" t="inlineStr">
        <is>
          <t>식</t>
        </is>
      </c>
      <c r="E15" s="3" t="n">
        <v>1</v>
      </c>
      <c r="F15" s="35" t="n">
        <v>9800000</v>
      </c>
      <c r="G15" s="35">
        <f>E15*F15</f>
        <v/>
      </c>
      <c r="H15" s="35" t="n">
        <v>0</v>
      </c>
      <c r="I15" s="5" t="n"/>
    </row>
    <row r="16" ht="28" customHeight="1" s="27">
      <c r="A16" s="50" t="n"/>
      <c r="B16" s="48" t="n"/>
      <c r="C16" s="48" t="n"/>
      <c r="D16" s="48" t="n"/>
      <c r="E16" s="49" t="n"/>
      <c r="F16" s="51" t="inlineStr">
        <is>
          <t>합계</t>
        </is>
      </c>
      <c r="G16" s="51">
        <f>SUM(G15:G15)</f>
        <v/>
      </c>
      <c r="H16" s="51">
        <f>SUM(H15:H15)</f>
        <v/>
      </c>
      <c r="I16" s="52" t="n"/>
    </row>
    <row r="17" ht="28" customHeight="1" s="27">
      <c r="A17" s="47" t="inlineStr">
        <is>
          <t>도어공사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3</v>
      </c>
      <c r="B18" s="11" t="inlineStr">
        <is>
          <t>중문</t>
        </is>
      </c>
      <c r="C18" s="11" t="inlineStr">
        <is>
          <t>기본 초슬림 3연동 중문</t>
        </is>
      </c>
      <c r="D18" s="6" t="inlineStr">
        <is>
          <t>set</t>
        </is>
      </c>
      <c r="E18" s="6" t="n">
        <v>1</v>
      </c>
      <c r="F18" s="36" t="n">
        <v>850000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4</v>
      </c>
      <c r="B19" s="10" t="inlineStr">
        <is>
          <t>방문, 틀</t>
        </is>
      </c>
      <c r="C19" s="10" t="inlineStr">
        <is>
          <t>ABS도어, 4개소</t>
        </is>
      </c>
      <c r="D19" s="3" t="inlineStr">
        <is>
          <t>set</t>
        </is>
      </c>
      <c r="E19" s="3" t="n">
        <v>4</v>
      </c>
      <c r="F19" s="35" t="n">
        <v>350000</v>
      </c>
      <c r="G19" s="35">
        <f>E19*F19</f>
        <v/>
      </c>
      <c r="H19" s="35" t="n">
        <v>0</v>
      </c>
      <c r="I19" s="5" t="n"/>
    </row>
    <row r="20" ht="28" customHeight="1" s="27">
      <c r="A20" s="6" t="n">
        <v>5</v>
      </c>
      <c r="B20" s="11" t="inlineStr">
        <is>
          <t>터닝도어</t>
        </is>
      </c>
      <c r="C20" s="11" t="inlineStr">
        <is>
          <t>세탁실 터닝도어 1개소, LX Z:IN</t>
        </is>
      </c>
      <c r="D20" s="6" t="inlineStr">
        <is>
          <t>EA</t>
        </is>
      </c>
      <c r="E20" s="6" t="n">
        <v>1</v>
      </c>
      <c r="F20" s="36" t="n">
        <v>700000</v>
      </c>
      <c r="G20" s="36">
        <f>E20*F20</f>
        <v/>
      </c>
      <c r="H20" s="36" t="n">
        <v>0</v>
      </c>
      <c r="I20" s="8" t="n"/>
    </row>
    <row r="21" ht="28" customHeight="1" s="27">
      <c r="A21" s="50" t="n"/>
      <c r="B21" s="48" t="n"/>
      <c r="C21" s="48" t="n"/>
      <c r="D21" s="48" t="n"/>
      <c r="E21" s="49" t="n"/>
      <c r="F21" s="51" t="inlineStr">
        <is>
          <t>합계</t>
        </is>
      </c>
      <c r="G21" s="51">
        <f>SUM(G18:G20)</f>
        <v/>
      </c>
      <c r="H21" s="51">
        <f>SUM(H18:H20)</f>
        <v/>
      </c>
      <c r="I21" s="52" t="n"/>
    </row>
    <row r="22" ht="28" customHeight="1" s="27">
      <c r="A22" s="47" t="inlineStr">
        <is>
          <t>가구공사</t>
        </is>
      </c>
      <c r="B22" s="48" t="n"/>
      <c r="C22" s="48" t="n"/>
      <c r="D22" s="48" t="n"/>
      <c r="E22" s="48" t="n"/>
      <c r="F22" s="48" t="n"/>
      <c r="G22" s="48" t="n"/>
      <c r="H22" s="48" t="n"/>
      <c r="I22" s="49" t="n"/>
    </row>
    <row r="23" ht="28" customHeight="1" s="27">
      <c r="A23" s="53" t="n">
        <v>6</v>
      </c>
      <c r="B23" s="54" t="inlineStr">
        <is>
          <t>신발장</t>
        </is>
      </c>
      <c r="C23" s="54" t="inlineStr">
        <is>
          <t>하단띄움, 중앙 오픈형(하부 간접등 포함)</t>
        </is>
      </c>
      <c r="D23" s="53" t="inlineStr">
        <is>
          <t>EA</t>
        </is>
      </c>
      <c r="E23" s="53" t="n">
        <v>1</v>
      </c>
      <c r="F23" s="55" t="n">
        <v>650000</v>
      </c>
      <c r="G23" s="55">
        <f>E23*F23</f>
        <v/>
      </c>
      <c r="H23" s="55" t="n">
        <v>0</v>
      </c>
      <c r="I23" s="56" t="n"/>
    </row>
    <row r="24" ht="28" customHeight="1" s="27">
      <c r="A24" s="57" t="n">
        <v>7</v>
      </c>
      <c r="B24" s="58" t="inlineStr">
        <is>
          <t>안방 붙박이장</t>
        </is>
      </c>
      <c r="C24" s="58" t="inlineStr">
        <is>
          <t>안방 붙박이장</t>
        </is>
      </c>
      <c r="D24" s="57" t="inlineStr">
        <is>
          <t>EA</t>
        </is>
      </c>
      <c r="E24" s="57" t="n">
        <v>1</v>
      </c>
      <c r="F24" s="59" t="n">
        <v>1920000</v>
      </c>
      <c r="G24" s="59">
        <f>E24*F24</f>
        <v/>
      </c>
      <c r="H24" s="59" t="n">
        <v>0</v>
      </c>
      <c r="I24" s="60" t="n"/>
    </row>
    <row r="25" ht="28" customHeight="1" s="27">
      <c r="A25" s="57" t="n">
        <v>8</v>
      </c>
      <c r="B25" s="58" t="inlineStr">
        <is>
          <t>붙박이장</t>
        </is>
      </c>
      <c r="C25" s="58" t="inlineStr">
        <is>
          <t>부엌방(슬라이딩도어)</t>
        </is>
      </c>
      <c r="D25" s="57" t="inlineStr">
        <is>
          <t>EA</t>
        </is>
      </c>
      <c r="E25" s="57" t="n">
        <v>1</v>
      </c>
      <c r="F25" s="59" t="n">
        <v>750000</v>
      </c>
      <c r="G25" s="59">
        <f>E25*F25</f>
        <v/>
      </c>
      <c r="H25" s="59" t="n">
        <v>0</v>
      </c>
      <c r="I25" s="60" t="n"/>
    </row>
    <row r="26" ht="28" customHeight="1" s="27">
      <c r="A26" s="57" t="n">
        <v>9</v>
      </c>
      <c r="B26" s="58" t="inlineStr">
        <is>
          <t>붙박이장</t>
        </is>
      </c>
      <c r="C26" s="58" t="inlineStr">
        <is>
          <t>부엌방 발코니 수납장</t>
        </is>
      </c>
      <c r="D26" s="57" t="inlineStr">
        <is>
          <t>EA</t>
        </is>
      </c>
      <c r="E26" s="57" t="n">
        <v>1</v>
      </c>
      <c r="F26" s="59" t="n">
        <v>450000</v>
      </c>
      <c r="G26" s="59">
        <f>E26*F26</f>
        <v/>
      </c>
      <c r="H26" s="59" t="n">
        <v>0</v>
      </c>
      <c r="I26" s="60" t="n"/>
    </row>
    <row r="27" ht="28" customHeight="1" s="27">
      <c r="A27" s="57" t="n">
        <v>10</v>
      </c>
      <c r="B27" s="58" t="inlineStr">
        <is>
          <t>붙박이장</t>
        </is>
      </c>
      <c r="C27" s="58" t="inlineStr">
        <is>
          <t>작은방 일반 붙박이장, TV매립 붙박이장</t>
        </is>
      </c>
      <c r="D27" s="57" t="inlineStr">
        <is>
          <t>EA</t>
        </is>
      </c>
      <c r="E27" s="57" t="n">
        <v>1</v>
      </c>
      <c r="F27" s="59" t="n">
        <v>1680000</v>
      </c>
      <c r="G27" s="59">
        <f>E27*F27</f>
        <v/>
      </c>
      <c r="H27" s="59" t="n">
        <v>0</v>
      </c>
      <c r="I27" s="60" t="n"/>
    </row>
    <row r="28" ht="28" customHeight="1" s="27">
      <c r="A28" s="57" t="n">
        <v>11</v>
      </c>
      <c r="B28" s="58" t="inlineStr">
        <is>
          <t>싱크대</t>
        </is>
      </c>
      <c r="C28" s="58" t="inlineStr">
        <is>
          <t>ㄱ자형 상하부장(씽크볼,쿡탑,수전 포함)</t>
        </is>
      </c>
      <c r="D28" s="57" t="inlineStr">
        <is>
          <t>EA</t>
        </is>
      </c>
      <c r="E28" s="57" t="n">
        <v>1</v>
      </c>
      <c r="F28" s="59" t="n">
        <v>4480000</v>
      </c>
      <c r="G28" s="59">
        <f>E28*F28</f>
        <v/>
      </c>
      <c r="H28" s="59" t="n">
        <v>0</v>
      </c>
      <c r="I28" s="60" t="n"/>
    </row>
    <row r="29" ht="28" customHeight="1" s="27">
      <c r="A29" s="57" t="n">
        <v>12</v>
      </c>
      <c r="B29" s="58" t="inlineStr">
        <is>
          <t>붙박이장</t>
        </is>
      </c>
      <c r="C29" s="58" t="inlineStr">
        <is>
          <t>앞 베란다 양측 창고형 붙박이장</t>
        </is>
      </c>
      <c r="D29" s="57" t="inlineStr">
        <is>
          <t>EA</t>
        </is>
      </c>
      <c r="E29" s="57" t="n">
        <v>2</v>
      </c>
      <c r="F29" s="59" t="n">
        <v>450000</v>
      </c>
      <c r="G29" s="59">
        <f>E29*F29</f>
        <v/>
      </c>
      <c r="H29" s="59" t="n">
        <v>0</v>
      </c>
      <c r="I29" s="60" t="n"/>
    </row>
    <row r="30" ht="28" customHeight="1" s="27">
      <c r="A30" s="3" t="n">
        <v>13</v>
      </c>
      <c r="B30" s="10" t="inlineStr">
        <is>
          <t>냉장고장</t>
        </is>
      </c>
      <c r="C30" s="10" t="inlineStr">
        <is>
          <t>상부 수납형 냉장고장(양문형 냉장고 2개소 맞춤)</t>
        </is>
      </c>
      <c r="D30" s="3" t="inlineStr">
        <is>
          <t>EA</t>
        </is>
      </c>
      <c r="E30" s="3" t="n">
        <v>1</v>
      </c>
      <c r="F30" s="35" t="n">
        <v>800000</v>
      </c>
      <c r="G30" s="35">
        <f>E30*F30</f>
        <v/>
      </c>
      <c r="H30" s="35" t="n">
        <v>0</v>
      </c>
      <c r="I30" s="5" t="n"/>
    </row>
    <row r="31" ht="28" customHeight="1" s="27">
      <c r="A31" s="50" t="n"/>
      <c r="B31" s="48" t="n"/>
      <c r="C31" s="48" t="n"/>
      <c r="D31" s="48" t="n"/>
      <c r="E31" s="49" t="n"/>
      <c r="F31" s="51" t="inlineStr">
        <is>
          <t>합계</t>
        </is>
      </c>
      <c r="G31" s="51">
        <f>SUM(G23:G30)</f>
        <v/>
      </c>
      <c r="H31" s="51">
        <f>SUM(H23:H30)</f>
        <v/>
      </c>
      <c r="I31" s="52" t="n"/>
    </row>
    <row r="32" ht="28" customHeight="1" s="27">
      <c r="A32" s="47" t="inlineStr">
        <is>
          <t>바닥공사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14</v>
      </c>
      <c r="B33" s="10" t="inlineStr">
        <is>
          <t>강마루</t>
        </is>
      </c>
      <c r="C33" s="10" t="inlineStr">
        <is>
          <t>브랜드 미지정</t>
        </is>
      </c>
      <c r="D33" s="3" t="inlineStr">
        <is>
          <t>평</t>
        </is>
      </c>
      <c r="E33" s="3" t="n">
        <v>22</v>
      </c>
      <c r="F33" s="35" t="n">
        <v>135000</v>
      </c>
      <c r="G33" s="35">
        <f>E33*F33</f>
        <v/>
      </c>
      <c r="H33" s="35" t="n">
        <v>0</v>
      </c>
      <c r="I33" s="5" t="n"/>
    </row>
    <row r="34" ht="28" customHeight="1" s="27">
      <c r="A34" s="50" t="n"/>
      <c r="B34" s="48" t="n"/>
      <c r="C34" s="48" t="n"/>
      <c r="D34" s="48" t="n"/>
      <c r="E34" s="49" t="n"/>
      <c r="F34" s="51" t="inlineStr">
        <is>
          <t>합계</t>
        </is>
      </c>
      <c r="G34" s="51">
        <f>SUM(G33:G33)</f>
        <v/>
      </c>
      <c r="H34" s="51">
        <f>SUM(H33:H33)</f>
        <v/>
      </c>
      <c r="I34" s="52" t="n"/>
    </row>
    <row r="35" ht="28" customHeight="1" s="27">
      <c r="A35" s="47" t="inlineStr">
        <is>
          <t>도배공사</t>
        </is>
      </c>
      <c r="B35" s="48" t="n"/>
      <c r="C35" s="48" t="n"/>
      <c r="D35" s="48" t="n"/>
      <c r="E35" s="48" t="n"/>
      <c r="F35" s="48" t="n"/>
      <c r="G35" s="48" t="n"/>
      <c r="H35" s="48" t="n"/>
      <c r="I35" s="49" t="n"/>
    </row>
    <row r="36" ht="28" customHeight="1" s="27">
      <c r="A36" s="3" t="n">
        <v>15</v>
      </c>
      <c r="B36" s="10" t="inlineStr">
        <is>
          <t>실크벽지</t>
        </is>
      </c>
      <c r="C36" s="10" t="inlineStr">
        <is>
          <t>LX 베스트 실크벽지</t>
        </is>
      </c>
      <c r="D36" s="3" t="inlineStr">
        <is>
          <t>식</t>
        </is>
      </c>
      <c r="E36" s="3" t="n">
        <v>1</v>
      </c>
      <c r="F36" s="35" t="n">
        <v>2150000</v>
      </c>
      <c r="G36" s="35">
        <f>E36*F36</f>
        <v/>
      </c>
      <c r="H36" s="35" t="n">
        <v>0</v>
      </c>
      <c r="I36" s="5" t="n"/>
    </row>
    <row r="37" ht="28" customHeight="1" s="27">
      <c r="A37" s="50" t="n"/>
      <c r="B37" s="48" t="n"/>
      <c r="C37" s="48" t="n"/>
      <c r="D37" s="48" t="n"/>
      <c r="E37" s="49" t="n"/>
      <c r="F37" s="51" t="inlineStr">
        <is>
          <t>합계</t>
        </is>
      </c>
      <c r="G37" s="51">
        <f>SUM(G36:G36)</f>
        <v/>
      </c>
      <c r="H37" s="51">
        <f>SUM(H36:H36)</f>
        <v/>
      </c>
      <c r="I37" s="52" t="n"/>
    </row>
    <row r="38" ht="28" customHeight="1" s="27">
      <c r="A38" s="47" t="inlineStr">
        <is>
          <t>페인트 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16</v>
      </c>
      <c r="B39" s="10" t="inlineStr">
        <is>
          <t>탄성코트</t>
        </is>
      </c>
      <c r="C39" s="10" t="inlineStr">
        <is>
          <t>앞발코니, 작은방 발코니, 세탁실 탄성코트 시공</t>
        </is>
      </c>
      <c r="D39" s="3" t="inlineStr">
        <is>
          <t>식</t>
        </is>
      </c>
      <c r="E39" s="3" t="n">
        <v>1</v>
      </c>
      <c r="F39" s="35" t="n">
        <v>850000</v>
      </c>
      <c r="G39" s="35">
        <f>E39*F39</f>
        <v/>
      </c>
      <c r="H39" s="35" t="n">
        <v>0</v>
      </c>
      <c r="I39" s="5" t="n"/>
    </row>
    <row r="40" ht="28" customHeight="1" s="27">
      <c r="A40" s="50" t="n"/>
      <c r="B40" s="48" t="n"/>
      <c r="C40" s="48" t="n"/>
      <c r="D40" s="48" t="n"/>
      <c r="E40" s="49" t="n"/>
      <c r="F40" s="51" t="inlineStr">
        <is>
          <t>합계</t>
        </is>
      </c>
      <c r="G40" s="51">
        <f>SUM(G39:G39)</f>
        <v/>
      </c>
      <c r="H40" s="51">
        <f>SUM(H39:H39)</f>
        <v/>
      </c>
      <c r="I40" s="52" t="n"/>
    </row>
    <row r="41" ht="28" customHeight="1" s="27">
      <c r="A41" s="47" t="inlineStr">
        <is>
          <t>타일공사</t>
        </is>
      </c>
      <c r="B41" s="48" t="n"/>
      <c r="C41" s="48" t="n"/>
      <c r="D41" s="48" t="n"/>
      <c r="E41" s="48" t="n"/>
      <c r="F41" s="48" t="n"/>
      <c r="G41" s="48" t="n"/>
      <c r="H41" s="48" t="n"/>
      <c r="I41" s="49" t="n"/>
    </row>
    <row r="42" ht="56" customHeight="1" s="27">
      <c r="A42" s="3" t="n">
        <v>17</v>
      </c>
      <c r="B42" s="10" t="inlineStr">
        <is>
          <t>앞,뒤 발코니 바닥 타일 공사</t>
        </is>
      </c>
      <c r="C42" s="10" t="inlineStr">
        <is>
          <t>300*300 기본타일 or 300*600 타일 자재, 시공비 포함</t>
        </is>
      </c>
      <c r="D42" s="3" t="inlineStr">
        <is>
          <t>식</t>
        </is>
      </c>
      <c r="E42" s="3" t="n">
        <v>1</v>
      </c>
      <c r="F42" s="35" t="n">
        <v>2150000</v>
      </c>
      <c r="G42" s="35">
        <f>E42*F42</f>
        <v/>
      </c>
      <c r="H42" s="35" t="n">
        <v>0</v>
      </c>
      <c r="I42" s="5" t="n"/>
    </row>
    <row r="43" ht="28" customHeight="1" s="27">
      <c r="A43" s="3" t="n">
        <v>18</v>
      </c>
      <c r="B43" s="10" t="inlineStr">
        <is>
          <t>현관, 싱크대</t>
        </is>
      </c>
      <c r="C43" s="10" t="inlineStr">
        <is>
          <t>600*600타일 시공</t>
        </is>
      </c>
      <c r="D43" s="3" t="inlineStr">
        <is>
          <t>식</t>
        </is>
      </c>
      <c r="E43" s="3" t="n">
        <v>1</v>
      </c>
      <c r="F43" s="35" t="n">
        <v>650000</v>
      </c>
      <c r="G43" s="35">
        <f>E43*F43</f>
        <v/>
      </c>
      <c r="H43" s="35" t="n">
        <v>0</v>
      </c>
      <c r="I43" s="5" t="n"/>
    </row>
    <row r="44" ht="28" customHeight="1" s="27">
      <c r="A44" s="50" t="n"/>
      <c r="B44" s="48" t="n"/>
      <c r="C44" s="48" t="n"/>
      <c r="D44" s="48" t="n"/>
      <c r="E44" s="49" t="n"/>
      <c r="F44" s="51" t="inlineStr">
        <is>
          <t>합계</t>
        </is>
      </c>
      <c r="G44" s="51">
        <f>SUM(G42:G43)</f>
        <v/>
      </c>
      <c r="H44" s="51">
        <f>SUM(H42:H43)</f>
        <v/>
      </c>
      <c r="I44" s="52" t="n"/>
    </row>
    <row r="45" ht="28" customHeight="1" s="27">
      <c r="A45" s="47" t="inlineStr">
        <is>
          <t>욕실공사</t>
        </is>
      </c>
      <c r="B45" s="48" t="n"/>
      <c r="C45" s="48" t="n"/>
      <c r="D45" s="48" t="n"/>
      <c r="E45" s="48" t="n"/>
      <c r="F45" s="48" t="n"/>
      <c r="G45" s="48" t="n"/>
      <c r="H45" s="48" t="n"/>
      <c r="I45" s="49" t="n"/>
    </row>
    <row r="46" ht="28" customHeight="1" s="27">
      <c r="A46" s="57" t="n">
        <v>19</v>
      </c>
      <c r="B46" s="58" t="inlineStr">
        <is>
          <t>욕실공사</t>
        </is>
      </c>
      <c r="C46" s="58" t="inlineStr">
        <is>
          <t>600*600타일(젠다이,욕조,아덱스 도막방수 포함)</t>
        </is>
      </c>
      <c r="D46" s="57" t="inlineStr">
        <is>
          <t>식</t>
        </is>
      </c>
      <c r="E46" s="57" t="n">
        <v>1</v>
      </c>
      <c r="F46" s="59" t="n">
        <v>5000000</v>
      </c>
      <c r="G46" s="59">
        <f>E46*F46</f>
        <v/>
      </c>
      <c r="H46" s="59" t="n">
        <v>0</v>
      </c>
      <c r="I46" s="60" t="n"/>
    </row>
    <row r="47" ht="28" customHeight="1" s="27">
      <c r="A47" s="3" t="n">
        <v>20</v>
      </c>
      <c r="B47" s="10" t="inlineStr">
        <is>
          <t>설비공사</t>
        </is>
      </c>
      <c r="C47" s="10" t="inlineStr">
        <is>
          <t>동파이프 초입부 제거, 용접&amp;조인트 급수 신설 및 설비</t>
        </is>
      </c>
      <c r="D47" s="3" t="inlineStr">
        <is>
          <t>식</t>
        </is>
      </c>
      <c r="E47" s="3" t="n">
        <v>1</v>
      </c>
      <c r="F47" s="35" t="n">
        <v>1800000</v>
      </c>
      <c r="G47" s="35">
        <f>E47*F47</f>
        <v/>
      </c>
      <c r="H47" s="35" t="n">
        <v>0</v>
      </c>
      <c r="I47" s="5" t="n"/>
    </row>
    <row r="48" ht="28" customHeight="1" s="27">
      <c r="A48" s="50" t="n"/>
      <c r="B48" s="48" t="n"/>
      <c r="C48" s="48" t="n"/>
      <c r="D48" s="48" t="n"/>
      <c r="E48" s="49" t="n"/>
      <c r="F48" s="51" t="inlineStr">
        <is>
          <t>합계</t>
        </is>
      </c>
      <c r="G48" s="51">
        <f>SUM(G46:G47)</f>
        <v/>
      </c>
      <c r="H48" s="51">
        <f>SUM(H46:H47)</f>
        <v/>
      </c>
      <c r="I48" s="52" t="n"/>
    </row>
    <row r="49" ht="28" customHeight="1" s="27">
      <c r="A49" s="47" t="inlineStr">
        <is>
          <t>전기공사</t>
        </is>
      </c>
      <c r="B49" s="48" t="n"/>
      <c r="C49" s="48" t="n"/>
      <c r="D49" s="48" t="n"/>
      <c r="E49" s="48" t="n"/>
      <c r="F49" s="48" t="n"/>
      <c r="G49" s="48" t="n"/>
      <c r="H49" s="48" t="n"/>
      <c r="I49" s="49" t="n"/>
    </row>
    <row r="50" ht="28" customHeight="1" s="27">
      <c r="A50" s="57" t="n">
        <v>21</v>
      </c>
      <c r="B50" s="58" t="inlineStr">
        <is>
          <t>전기공사</t>
        </is>
      </c>
      <c r="C50" s="58" t="inlineStr">
        <is>
          <t>콘센트, 스위치 교체, 2,3inc 매입등 시공</t>
        </is>
      </c>
      <c r="D50" s="57" t="inlineStr">
        <is>
          <t>식</t>
        </is>
      </c>
      <c r="E50" s="57" t="n">
        <v>1</v>
      </c>
      <c r="F50" s="59" t="n">
        <v>900000</v>
      </c>
      <c r="G50" s="59">
        <f>E50*F50</f>
        <v/>
      </c>
      <c r="H50" s="59" t="n">
        <v>0</v>
      </c>
      <c r="I50" s="60" t="n"/>
    </row>
    <row r="51" ht="28" customHeight="1" s="27">
      <c r="A51" s="50" t="n"/>
      <c r="B51" s="48" t="n"/>
      <c r="C51" s="48" t="n"/>
      <c r="D51" s="48" t="n"/>
      <c r="E51" s="49" t="n"/>
      <c r="F51" s="51" t="inlineStr">
        <is>
          <t>합계</t>
        </is>
      </c>
      <c r="G51" s="51">
        <f>SUM(G50:G50)</f>
        <v/>
      </c>
      <c r="H51" s="51">
        <f>SUM(H50:H50)</f>
        <v/>
      </c>
      <c r="I51" s="52" t="n"/>
    </row>
    <row r="52" ht="28" customHeight="1" s="27">
      <c r="A52" s="47" t="inlineStr">
        <is>
          <t>수장공사</t>
        </is>
      </c>
      <c r="B52" s="48" t="n"/>
      <c r="C52" s="48" t="n"/>
      <c r="D52" s="48" t="n"/>
      <c r="E52" s="48" t="n"/>
      <c r="F52" s="48" t="n"/>
      <c r="G52" s="48" t="n"/>
      <c r="H52" s="48" t="n"/>
      <c r="I52" s="49" t="n"/>
    </row>
    <row r="53" ht="28" customHeight="1" s="27">
      <c r="A53" s="57" t="n">
        <v>22</v>
      </c>
      <c r="B53" s="58" t="inlineStr">
        <is>
          <t>목공사</t>
        </is>
      </c>
      <c r="C53" s="58" t="inlineStr">
        <is>
          <t>걸레받이, 마이너스 몰딩 시공, 현관 가벽(유리시공포함)</t>
        </is>
      </c>
      <c r="D53" s="57" t="inlineStr">
        <is>
          <t>식</t>
        </is>
      </c>
      <c r="E53" s="57" t="n">
        <v>1</v>
      </c>
      <c r="F53" s="59" t="n">
        <v>1400000</v>
      </c>
      <c r="G53" s="59">
        <f>E53*F53</f>
        <v/>
      </c>
      <c r="H53" s="59" t="n">
        <v>0</v>
      </c>
      <c r="I53" s="60" t="n"/>
    </row>
    <row r="54" ht="28" customHeight="1" s="27">
      <c r="A54" s="57" t="n">
        <v>23</v>
      </c>
      <c r="B54" s="58" t="inlineStr">
        <is>
          <t>실링팬 설치</t>
        </is>
      </c>
      <c r="C54" s="58" t="inlineStr">
        <is>
          <t>고객분 구매 현장 배송 시, 천장 보강 무료설치</t>
        </is>
      </c>
      <c r="D54" s="57" t="inlineStr">
        <is>
          <t>식</t>
        </is>
      </c>
      <c r="E54" s="57" t="n">
        <v>0</v>
      </c>
      <c r="F54" s="59" t="n">
        <v>0</v>
      </c>
      <c r="G54" s="59">
        <f>E54*F54</f>
        <v/>
      </c>
      <c r="H54" s="59" t="n">
        <v>0</v>
      </c>
      <c r="I54" s="60" t="n"/>
    </row>
    <row r="55" ht="28" customHeight="1" s="27">
      <c r="A55" s="3" t="n">
        <v>24</v>
      </c>
      <c r="B55" s="10" t="inlineStr">
        <is>
          <t>천장보강</t>
        </is>
      </c>
      <c r="C55" s="10" t="inlineStr">
        <is>
          <t>우물천장 평탄화, 노후 몰딩 탈거 부 보강 무료</t>
        </is>
      </c>
      <c r="D55" s="3" t="inlineStr">
        <is>
          <t>식</t>
        </is>
      </c>
      <c r="E55" s="3" t="n">
        <v>0</v>
      </c>
      <c r="F55" s="35" t="n">
        <v>0</v>
      </c>
      <c r="G55" s="35">
        <f>E55*F55</f>
        <v/>
      </c>
      <c r="H55" s="35" t="n">
        <v>0</v>
      </c>
      <c r="I55" s="5" t="n"/>
    </row>
    <row r="56" ht="28" customHeight="1" s="27">
      <c r="A56" s="50" t="n"/>
      <c r="B56" s="48" t="n"/>
      <c r="C56" s="48" t="n"/>
      <c r="D56" s="48" t="n"/>
      <c r="E56" s="49" t="n"/>
      <c r="F56" s="51" t="inlineStr">
        <is>
          <t>합계</t>
        </is>
      </c>
      <c r="G56" s="51">
        <f>SUM(G53:G55)</f>
        <v/>
      </c>
      <c r="H56" s="51">
        <f>SUM(H53:H55)</f>
        <v/>
      </c>
      <c r="I56" s="52" t="n"/>
    </row>
    <row r="57" ht="28" customHeight="1" s="27">
      <c r="A57" s="47" t="inlineStr">
        <is>
          <t>폐기물</t>
        </is>
      </c>
      <c r="B57" s="48" t="n"/>
      <c r="C57" s="48" t="n"/>
      <c r="D57" s="48" t="n"/>
      <c r="E57" s="48" t="n"/>
      <c r="F57" s="48" t="n"/>
      <c r="G57" s="48" t="n"/>
      <c r="H57" s="48" t="n"/>
      <c r="I57" s="49" t="n"/>
    </row>
    <row r="58" ht="56" customHeight="1" s="27">
      <c r="A58" s="3" t="n">
        <v>25</v>
      </c>
      <c r="B58" s="10" t="inlineStr">
        <is>
          <t>공사 폐기물 처리</t>
        </is>
      </c>
      <c r="C58" s="10" t="inlineStr">
        <is>
          <t>내부시설 공사 폐기물 처리비</t>
        </is>
      </c>
      <c r="D58" s="3" t="inlineStr">
        <is>
          <t>식</t>
        </is>
      </c>
      <c r="E58" s="3" t="n">
        <v>1</v>
      </c>
      <c r="F58" s="35" t="n">
        <v>400000</v>
      </c>
      <c r="G58" s="35">
        <f>E58*F58</f>
        <v/>
      </c>
      <c r="H58" s="35" t="n">
        <v>0</v>
      </c>
      <c r="I58" s="5" t="n"/>
    </row>
    <row r="59" ht="28" customHeight="1" s="27">
      <c r="A59" s="50" t="n"/>
      <c r="B59" s="48" t="n"/>
      <c r="C59" s="48" t="n"/>
      <c r="D59" s="48" t="n"/>
      <c r="E59" s="49" t="n"/>
      <c r="F59" s="51" t="inlineStr">
        <is>
          <t>합계</t>
        </is>
      </c>
      <c r="G59" s="51">
        <f>SUM(G58:G58)</f>
        <v/>
      </c>
      <c r="H59" s="51">
        <f>SUM(H58:H58)</f>
        <v/>
      </c>
      <c r="I59" s="52" t="n"/>
    </row>
    <row r="60" ht="28" customHeight="1" s="27">
      <c r="A60" s="47" t="inlineStr">
        <is>
          <t>보양비</t>
        </is>
      </c>
      <c r="B60" s="48" t="n"/>
      <c r="C60" s="48" t="n"/>
      <c r="D60" s="48" t="n"/>
      <c r="E60" s="48" t="n"/>
      <c r="F60" s="48" t="n"/>
      <c r="G60" s="48" t="n"/>
      <c r="H60" s="48" t="n"/>
      <c r="I60" s="49" t="n"/>
    </row>
    <row r="61" ht="56" customHeight="1" s="27">
      <c r="A61" s="3" t="n">
        <v>26</v>
      </c>
      <c r="B61" s="10" t="inlineStr">
        <is>
          <t>폴라베니어 바닥 보양</t>
        </is>
      </c>
      <c r="C61" s="10" t="inlineStr">
        <is>
          <t>공사 범위 보양비</t>
        </is>
      </c>
      <c r="D61" s="3" t="inlineStr">
        <is>
          <t>식</t>
        </is>
      </c>
      <c r="E61" s="3" t="n">
        <v>1</v>
      </c>
      <c r="F61" s="35" t="n">
        <v>250000</v>
      </c>
      <c r="G61" s="35">
        <f>E61*F61</f>
        <v/>
      </c>
      <c r="H61" s="35" t="n">
        <v>0</v>
      </c>
      <c r="I61" s="5" t="n"/>
    </row>
    <row r="62" ht="28" customHeight="1" s="27">
      <c r="A62" s="50" t="n"/>
      <c r="B62" s="48" t="n"/>
      <c r="C62" s="48" t="n"/>
      <c r="D62" s="48" t="n"/>
      <c r="E62" s="49" t="n"/>
      <c r="F62" s="51" t="inlineStr">
        <is>
          <t>합계</t>
        </is>
      </c>
      <c r="G62" s="51">
        <f>SUM(G61:G61)</f>
        <v/>
      </c>
      <c r="H62" s="51">
        <f>SUM(H61:H61)</f>
        <v/>
      </c>
      <c r="I62" s="52" t="n"/>
    </row>
    <row r="63">
      <c r="A63" s="25" t="inlineStr">
        <is>
          <t>소 계 (품목 합계)</t>
        </is>
      </c>
      <c r="B63" s="37" t="n"/>
      <c r="C63" s="37" t="n"/>
      <c r="D63" s="38" t="n"/>
      <c r="E63" s="12">
        <f>SUM(E11:E62)</f>
        <v/>
      </c>
      <c r="F63" s="13" t="n"/>
      <c r="G63" s="14">
        <f>SUM(G11:G62)-G13-G16-G21-G31-G34-G37-G40-G44-G48-G51-G56-G59-G62</f>
        <v/>
      </c>
      <c r="H63" s="39">
        <f>SUM(H11:H62)-H13-H16-H21-H31-H34-H37-H40-H44-H48-H51-H56-H59-H62</f>
        <v/>
      </c>
      <c r="I63" s="12" t="inlineStr">
        <is>
          <t>부가세 별도</t>
        </is>
      </c>
    </row>
    <row r="64">
      <c r="A64" s="25" t="inlineStr">
        <is>
          <t>공과잡비 (5%)</t>
        </is>
      </c>
      <c r="B64" s="37" t="n"/>
      <c r="C64" s="37" t="n"/>
      <c r="D64" s="38" t="n"/>
      <c r="E64" s="16" t="n"/>
      <c r="F64" s="16" t="n"/>
      <c r="G64" s="17">
        <f>G63*0.05</f>
        <v/>
      </c>
      <c r="H64" s="18" t="n"/>
      <c r="I64" s="19" t="n"/>
    </row>
    <row r="65">
      <c r="A65" s="25" t="inlineStr">
        <is>
          <t>D.C</t>
        </is>
      </c>
      <c r="B65" s="37" t="n"/>
      <c r="C65" s="37" t="n"/>
      <c r="D65" s="38" t="n"/>
      <c r="E65" s="16" t="n"/>
      <c r="F65" s="16" t="n"/>
      <c r="G65" s="17" t="n">
        <v>-2000000</v>
      </c>
      <c r="H65" s="18" t="n"/>
      <c r="I65" s="19" t="n"/>
    </row>
    <row r="66">
      <c r="A66" s="25" t="inlineStr">
        <is>
          <t>총 합 계 금 액 (TOTAL AMOUNT)</t>
        </is>
      </c>
      <c r="B66" s="37" t="n"/>
      <c r="C66" s="37" t="n"/>
      <c r="D66" s="38" t="n"/>
      <c r="E66" s="16" t="n"/>
      <c r="F66" s="16" t="n"/>
      <c r="G66" s="20">
        <f>G63+G64+G65</f>
        <v/>
      </c>
      <c r="H66" s="21">
        <f>SUM(H11:H62)</f>
        <v/>
      </c>
      <c r="I66" s="22" t="inlineStr">
        <is>
          <t>부가세 별도</t>
        </is>
      </c>
    </row>
    <row r="67"/>
    <row r="68">
      <c r="A68" s="29" t="inlineStr">
        <is>
          <t>■ 기 타 사 항 및 특 기 사 항</t>
        </is>
      </c>
    </row>
    <row r="69" ht="38.66666666666666" customHeight="1" s="27">
      <c r="A69" s="61" t="inlineStr">
        <is>
          <t>1. 본 견적서는 제출일로부터 7일간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69" s="40" t="n"/>
      <c r="C69" s="40" t="n"/>
      <c r="D69" s="40" t="n"/>
      <c r="E69" s="40" t="n"/>
      <c r="F69" s="40" t="n"/>
      <c r="G69" s="40" t="n"/>
      <c r="H69" s="40" t="n"/>
      <c r="I69" s="41" t="n"/>
    </row>
    <row r="70" ht="38.66666666666666" customHeight="1" s="27">
      <c r="A70" s="42" t="n"/>
      <c r="I70" s="43" t="n"/>
    </row>
    <row r="71" ht="38.66666666666666" customHeight="1" s="27">
      <c r="A71" s="44" t="n"/>
      <c r="B71" s="45" t="n"/>
      <c r="C71" s="45" t="n"/>
      <c r="D71" s="45" t="n"/>
      <c r="E71" s="45" t="n"/>
      <c r="F71" s="45" t="n"/>
      <c r="G71" s="45" t="n"/>
      <c r="H71" s="45" t="n"/>
      <c r="I71" s="46" t="n"/>
    </row>
    <row r="72"/>
    <row r="73"/>
    <row r="74"/>
  </sheetData>
  <mergeCells count="44">
    <mergeCell ref="E3:I3"/>
    <mergeCell ref="A41:I41"/>
    <mergeCell ref="A48:E48"/>
    <mergeCell ref="A63:D63"/>
    <mergeCell ref="A57:I57"/>
    <mergeCell ref="A16:E16"/>
    <mergeCell ref="A32:I32"/>
    <mergeCell ref="F4:I4"/>
    <mergeCell ref="A14:I14"/>
    <mergeCell ref="A64:D64"/>
    <mergeCell ref="A17:I17"/>
    <mergeCell ref="A37:E37"/>
    <mergeCell ref="A22:I22"/>
    <mergeCell ref="A35:I35"/>
    <mergeCell ref="B6:D6"/>
    <mergeCell ref="A38:I38"/>
    <mergeCell ref="A21:E21"/>
    <mergeCell ref="A68:I68"/>
    <mergeCell ref="F7:I7"/>
    <mergeCell ref="B4:D4"/>
    <mergeCell ref="A65:D65"/>
    <mergeCell ref="A11:I11"/>
    <mergeCell ref="F8:I8"/>
    <mergeCell ref="A13:E13"/>
    <mergeCell ref="A44:E44"/>
    <mergeCell ref="A69:I71"/>
    <mergeCell ref="A34:E34"/>
    <mergeCell ref="A59:E59"/>
    <mergeCell ref="A51:E51"/>
    <mergeCell ref="A56:E56"/>
    <mergeCell ref="F6:I6"/>
    <mergeCell ref="A52:I52"/>
    <mergeCell ref="B5:D5"/>
    <mergeCell ref="F5:I5"/>
    <mergeCell ref="B7:D7"/>
    <mergeCell ref="A66:D66"/>
    <mergeCell ref="B3:D3"/>
    <mergeCell ref="A62:E62"/>
    <mergeCell ref="A49:I49"/>
    <mergeCell ref="A60:I60"/>
    <mergeCell ref="A1:I1"/>
    <mergeCell ref="A45:I45"/>
    <mergeCell ref="A31:E31"/>
    <mergeCell ref="A40:E40"/>
  </mergeCells>
  <pageMargins left="0.4" right="0.4" top="0.5" bottom="0.5" header="0.5" footer="0.5"/>
  <pageSetup orientation="landscape" paperSize="9" scale="80" fitToHeight="0"/>
  <rowBreaks count="1" manualBreakCount="1">
    <brk id="62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2026-09-28T08:54:01Z</dcterms:modified>
  <cp:lastModifiedBy>영호 이</cp:lastModifiedBy>
  <cp:lastPrinted>2026-06-01T08:03:26Z</cp:lastPrinted>
</cp:coreProperties>
</file>