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69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야음동 롯데캐슬 32평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야음동 롯데캐슬 32평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2026-07-13 15:20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Q-0226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바닥재 철거(장판·마루)</t>
        </is>
      </c>
      <c r="C12" s="50" t="inlineStr">
        <is>
          <t>철거 범위·물량은 현장 실측 기준으로 산정</t>
        </is>
      </c>
      <c r="D12" s="6" t="inlineStr">
        <is>
          <t>평</t>
        </is>
      </c>
      <c r="E12" s="6" t="n">
        <v>32</v>
      </c>
      <c r="F12" s="36" t="n">
        <v>13000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51" t="inlineStr">
        <is>
          <t>도배지 철거</t>
        </is>
      </c>
      <c r="C13" s="51" t="inlineStr">
        <is>
          <t>철거 범위·물량은 현장 실측 기준으로 산정</t>
        </is>
      </c>
      <c r="D13" s="3" t="inlineStr">
        <is>
          <t>평</t>
        </is>
      </c>
      <c r="E13" s="3" t="n">
        <v>32</v>
      </c>
      <c r="F13" s="35" t="n">
        <v>7000</v>
      </c>
      <c r="G13" s="35">
        <f>E13*F13</f>
        <v/>
      </c>
      <c r="H13" s="35" t="n">
        <v>0</v>
      </c>
      <c r="I13" s="5" t="n"/>
    </row>
    <row r="14" ht="28" customHeight="1" s="27">
      <c r="A14" s="6" t="n">
        <v>3</v>
      </c>
      <c r="B14" s="50" t="inlineStr">
        <is>
          <t>싱크대 철거</t>
        </is>
      </c>
      <c r="C14" s="50" t="inlineStr">
        <is>
          <t>철거 범위·물량은 현장 실측 기준으로 산정</t>
        </is>
      </c>
      <c r="D14" s="6" t="inlineStr">
        <is>
          <t>식</t>
        </is>
      </c>
      <c r="E14" s="6" t="n">
        <v>1</v>
      </c>
      <c r="F14" s="36" t="n">
        <v>150000</v>
      </c>
      <c r="G14" s="36">
        <f>E14*F14</f>
        <v/>
      </c>
      <c r="H14" s="36" t="n">
        <v>0</v>
      </c>
      <c r="I14" s="8" t="n"/>
    </row>
    <row r="15" ht="28" customHeight="1" s="27">
      <c r="A15" s="3" t="n">
        <v>4</v>
      </c>
      <c r="B15" s="51" t="inlineStr">
        <is>
          <t>방문 철거</t>
        </is>
      </c>
      <c r="C15" s="51" t="inlineStr">
        <is>
          <t>철거 범위·물량은 현장 실측 기준으로 산정</t>
        </is>
      </c>
      <c r="D15" s="3" t="inlineStr">
        <is>
          <t>개</t>
        </is>
      </c>
      <c r="E15" s="3" t="n">
        <v>3</v>
      </c>
      <c r="F15" s="35" t="n">
        <v>25000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5</v>
      </c>
      <c r="B16" s="50" t="inlineStr">
        <is>
          <t>문틀 철거</t>
        </is>
      </c>
      <c r="C16" s="50" t="inlineStr">
        <is>
          <t>철거 범위·물량은 현장 실측 기준으로 산정</t>
        </is>
      </c>
      <c r="D16" s="6" t="inlineStr">
        <is>
          <t>개</t>
        </is>
      </c>
      <c r="E16" s="6" t="n">
        <v>3</v>
      </c>
      <c r="F16" s="36" t="n">
        <v>25000</v>
      </c>
      <c r="G16" s="36">
        <f>E16*F16</f>
        <v/>
      </c>
      <c r="H16" s="36" t="n">
        <v>0</v>
      </c>
      <c r="I16" s="8" t="n"/>
    </row>
    <row r="17" ht="28" customHeight="1" s="27">
      <c r="A17" s="3" t="n">
        <v>6</v>
      </c>
      <c r="B17" s="51" t="inlineStr">
        <is>
          <t>욕실 철거(도기+타일)</t>
        </is>
      </c>
      <c r="C17" s="51" t="inlineStr">
        <is>
          <t>철거 범위·물량은 현장 실측 기준으로 산정</t>
        </is>
      </c>
      <c r="D17" s="3" t="inlineStr">
        <is>
          <t>개소</t>
        </is>
      </c>
      <c r="E17" s="3" t="n">
        <v>2</v>
      </c>
      <c r="F17" s="35" t="n">
        <v>1200000</v>
      </c>
      <c r="G17" s="35">
        <f>E17*F17</f>
        <v/>
      </c>
      <c r="H17" s="35" t="n">
        <v>0</v>
      </c>
      <c r="I17" s="5" t="n"/>
    </row>
    <row r="18" ht="56" customHeight="1" s="27">
      <c r="A18" s="6" t="n">
        <v>7</v>
      </c>
      <c r="B18" s="50" t="inlineStr">
        <is>
          <t>기타 철거(잡철거·폐기물 반출)</t>
        </is>
      </c>
      <c r="C18" s="50" t="inlineStr">
        <is>
          <t>철거 범위·물량은 현장 실측 기준으로 산정</t>
        </is>
      </c>
      <c r="D18" s="6" t="inlineStr">
        <is>
          <t>식</t>
        </is>
      </c>
      <c r="E18" s="6" t="n">
        <v>1</v>
      </c>
      <c r="F18" s="36" t="n">
        <v>300000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도배공사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8</v>
      </c>
      <c r="B20" s="50" t="inlineStr">
        <is>
          <t>실크벽지</t>
        </is>
      </c>
      <c r="C20" s="50" t="inlineStr">
        <is>
          <t>벽면적 실측(도배평) 기준, 마감재 등급별 적용</t>
        </is>
      </c>
      <c r="D20" s="6" t="inlineStr">
        <is>
          <t>평(벽면적)</t>
        </is>
      </c>
      <c r="E20" s="6" t="n">
        <v>96</v>
      </c>
      <c r="F20" s="36" t="n">
        <v>36000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바닥공사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9</v>
      </c>
      <c r="B22" s="50" t="inlineStr">
        <is>
          <t>강마루</t>
        </is>
      </c>
      <c r="C22" s="50" t="inlineStr">
        <is>
          <t>실측 면적 기준, 마감재 두께·등급별 적용</t>
        </is>
      </c>
      <c r="D22" s="6" t="inlineStr">
        <is>
          <t>평</t>
        </is>
      </c>
      <c r="E22" s="6" t="n">
        <v>32</v>
      </c>
      <c r="F22" s="36" t="n">
        <v>140000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욕실공사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56" customHeight="1" s="27">
      <c r="A24" s="6" t="n">
        <v>10</v>
      </c>
      <c r="B24" s="50" t="inlineStr">
        <is>
          <t>욕실 전체(도기+타일+수전+천장 일체)</t>
        </is>
      </c>
      <c r="C24" s="50" t="inlineStr">
        <is>
          <t>욕실 규모·구성에 따라 실측 후 확정</t>
        </is>
      </c>
      <c r="D24" s="6" t="inlineStr">
        <is>
          <t>개소</t>
        </is>
      </c>
      <c r="E24" s="6" t="n">
        <v>2</v>
      </c>
      <c r="F24" s="36" t="n">
        <v>4000000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욕실 액세서리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11</v>
      </c>
      <c r="B26" s="51" t="inlineStr">
        <is>
          <t>유리파티션(샤워부스)</t>
        </is>
      </c>
      <c r="C26" s="51" t="inlineStr">
        <is>
          <t>개소별 실측 수량 기준 적용</t>
        </is>
      </c>
      <c r="D26" s="3" t="inlineStr">
        <is>
          <t>개소</t>
        </is>
      </c>
      <c r="E26" s="3" t="n">
        <v>1</v>
      </c>
      <c r="F26" s="35" t="n">
        <v>320000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12</v>
      </c>
      <c r="B27" s="51" t="inlineStr">
        <is>
          <t>욕실 하부장·거울수납장</t>
        </is>
      </c>
      <c r="C27" s="51" t="inlineStr">
        <is>
          <t>개소별 실측 수량 기준 적용</t>
        </is>
      </c>
      <c r="D27" s="3" t="inlineStr">
        <is>
          <t>개</t>
        </is>
      </c>
      <c r="E27" s="3" t="n">
        <v>2</v>
      </c>
      <c r="F27" s="35" t="n">
        <v>200000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13</v>
      </c>
      <c r="B28" s="51" t="inlineStr">
        <is>
          <t>욕실 환풍기(기본형)</t>
        </is>
      </c>
      <c r="C28" s="51" t="inlineStr">
        <is>
          <t>개소별 실측 수량 기준 적용</t>
        </is>
      </c>
      <c r="D28" s="3" t="inlineStr">
        <is>
          <t>개</t>
        </is>
      </c>
      <c r="E28" s="3" t="n">
        <v>2</v>
      </c>
      <c r="F28" s="35" t="n">
        <v>115000</v>
      </c>
      <c r="G28" s="35">
        <f>E28*F28</f>
        <v/>
      </c>
      <c r="H28" s="35" t="n">
        <v>0</v>
      </c>
      <c r="I28" s="5" t="n"/>
    </row>
    <row r="29" ht="56" customHeight="1" s="27">
      <c r="A29" s="3" t="n">
        <v>14</v>
      </c>
      <c r="B29" s="51" t="inlineStr">
        <is>
          <t>금구류 세트(수건걸이·휴지걸이·비누받이 등)</t>
        </is>
      </c>
      <c r="C29" s="51" t="inlineStr">
        <is>
          <t>개소별 실측 수량 기준 적용</t>
        </is>
      </c>
      <c r="D29" s="3" t="inlineStr">
        <is>
          <t>식</t>
        </is>
      </c>
      <c r="E29" s="3" t="n">
        <v>2</v>
      </c>
      <c r="F29" s="35" t="n">
        <v>50000</v>
      </c>
      <c r="G29" s="35">
        <f>E29*F29</f>
        <v/>
      </c>
      <c r="H29" s="35" t="n">
        <v>0</v>
      </c>
      <c r="I29" s="5" t="n"/>
    </row>
    <row r="30" ht="28" customHeight="1" s="27">
      <c r="A30" s="3" t="n">
        <v>15</v>
      </c>
      <c r="B30" s="51" t="inlineStr">
        <is>
          <t>코너선반·일자선반</t>
        </is>
      </c>
      <c r="C30" s="51" t="inlineStr">
        <is>
          <t>개소별 실측 수량 기준 적용</t>
        </is>
      </c>
      <c r="D30" s="3" t="inlineStr">
        <is>
          <t>개</t>
        </is>
      </c>
      <c r="E30" s="3" t="n">
        <v>2</v>
      </c>
      <c r="F30" s="35" t="n">
        <v>35000</v>
      </c>
      <c r="G30" s="35">
        <f>E30*F30</f>
        <v/>
      </c>
      <c r="H30" s="35" t="n">
        <v>0</v>
      </c>
      <c r="I30" s="5" t="n"/>
    </row>
    <row r="31" ht="28" customHeight="1" s="27">
      <c r="A31" s="47" t="inlineStr">
        <is>
          <t>주방공사</t>
        </is>
      </c>
      <c r="B31" s="48" t="n"/>
      <c r="C31" s="48" t="n"/>
      <c r="D31" s="48" t="n"/>
      <c r="E31" s="48" t="n"/>
      <c r="F31" s="48" t="n"/>
      <c r="G31" s="48" t="n"/>
      <c r="H31" s="48" t="n"/>
      <c r="I31" s="49" t="n"/>
    </row>
    <row r="32" ht="28" customHeight="1" s="27">
      <c r="A32" s="3" t="n">
        <v>16</v>
      </c>
      <c r="B32" s="51" t="inlineStr">
        <is>
          <t>인덕션(빌트인 3구)</t>
        </is>
      </c>
      <c r="C32" s="51" t="inlineStr">
        <is>
          <t>주방 규모·구성에 따라 실측 후 확정</t>
        </is>
      </c>
      <c r="D32" s="3" t="inlineStr">
        <is>
          <t>식</t>
        </is>
      </c>
      <c r="E32" s="3" t="n">
        <v>1</v>
      </c>
      <c r="F32" s="35" t="n">
        <v>445000</v>
      </c>
      <c r="G32" s="35">
        <f>E32*F32</f>
        <v/>
      </c>
      <c r="H32" s="35" t="n">
        <v>0</v>
      </c>
      <c r="I32" s="5" t="n"/>
    </row>
    <row r="33" ht="28" customHeight="1" s="27">
      <c r="A33" s="3" t="n">
        <v>17</v>
      </c>
      <c r="B33" s="51" t="inlineStr">
        <is>
          <t>씽크볼(개수대) 단독교체</t>
        </is>
      </c>
      <c r="C33" s="51" t="inlineStr">
        <is>
          <t>주방 규모·구성에 따라 실측 후 확정</t>
        </is>
      </c>
      <c r="D33" s="3" t="inlineStr">
        <is>
          <t>개</t>
        </is>
      </c>
      <c r="E33" s="3" t="n">
        <v>1</v>
      </c>
      <c r="F33" s="35" t="n">
        <v>325000</v>
      </c>
      <c r="G33" s="35">
        <f>E33*F33</f>
        <v/>
      </c>
      <c r="H33" s="35" t="n">
        <v>0</v>
      </c>
      <c r="I33" s="5" t="n"/>
    </row>
    <row r="34" ht="28" customHeight="1" s="27">
      <c r="A34" s="3" t="n">
        <v>18</v>
      </c>
      <c r="B34" s="51" t="inlineStr">
        <is>
          <t>씽크수전 단독교체</t>
        </is>
      </c>
      <c r="C34" s="51" t="inlineStr">
        <is>
          <t>주방 규모·구성에 따라 실측 후 확정</t>
        </is>
      </c>
      <c r="D34" s="3" t="inlineStr">
        <is>
          <t>개</t>
        </is>
      </c>
      <c r="E34" s="3" t="n">
        <v>1</v>
      </c>
      <c r="F34" s="35" t="n">
        <v>110000</v>
      </c>
      <c r="G34" s="35">
        <f>E34*F34</f>
        <v/>
      </c>
      <c r="H34" s="35" t="n">
        <v>0</v>
      </c>
      <c r="I34" s="5" t="n"/>
    </row>
    <row r="35" ht="28" customHeight="1" s="27">
      <c r="A35" s="47" t="inlineStr">
        <is>
          <t>씽크대 시공범위</t>
        </is>
      </c>
      <c r="B35" s="48" t="n"/>
      <c r="C35" s="48" t="n"/>
      <c r="D35" s="48" t="n"/>
      <c r="E35" s="48" t="n"/>
      <c r="F35" s="48" t="n"/>
      <c r="G35" s="48" t="n"/>
      <c r="H35" s="48" t="n"/>
      <c r="I35" s="49" t="n"/>
    </row>
    <row r="36" ht="28" customHeight="1" s="27">
      <c r="A36" s="3" t="n">
        <v>19</v>
      </c>
      <c r="B36" s="51" t="inlineStr">
        <is>
          <t>씽크대(상하부장 모두)</t>
        </is>
      </c>
      <c r="C36" s="51" t="inlineStr">
        <is>
          <t>싱크대 구성(상부장·하부장) 실측 기준</t>
        </is>
      </c>
      <c r="D36" s="3" t="inlineStr">
        <is>
          <t>m</t>
        </is>
      </c>
      <c r="E36" s="3" t="n">
        <v>4</v>
      </c>
      <c r="F36" s="35" t="n">
        <v>560000</v>
      </c>
      <c r="G36" s="35">
        <f>E36*F36</f>
        <v/>
      </c>
      <c r="H36" s="35" t="n">
        <v>0</v>
      </c>
      <c r="I36" s="5" t="n"/>
    </row>
    <row r="37" ht="28" customHeight="1" s="27">
      <c r="A37" s="47" t="inlineStr">
        <is>
          <t>후드공사</t>
        </is>
      </c>
      <c r="B37" s="48" t="n"/>
      <c r="C37" s="48" t="n"/>
      <c r="D37" s="48" t="n"/>
      <c r="E37" s="48" t="n"/>
      <c r="F37" s="48" t="n"/>
      <c r="G37" s="48" t="n"/>
      <c r="H37" s="48" t="n"/>
      <c r="I37" s="49" t="n"/>
    </row>
    <row r="38" ht="28" customHeight="1" s="27">
      <c r="A38" s="3" t="n">
        <v>20</v>
      </c>
      <c r="B38" s="51" t="inlineStr">
        <is>
          <t>주방후드(일체형)</t>
        </is>
      </c>
      <c r="C38" s="51" t="inlineStr">
        <is>
          <t>덕트 연결 여건에 따라 실측 후 확정</t>
        </is>
      </c>
      <c r="D38" s="3" t="inlineStr">
        <is>
          <t>개</t>
        </is>
      </c>
      <c r="E38" s="3" t="n">
        <v>1</v>
      </c>
      <c r="F38" s="35" t="n">
        <v>155000</v>
      </c>
      <c r="G38" s="35">
        <f>E38*F38</f>
        <v/>
      </c>
      <c r="H38" s="35" t="n">
        <v>0</v>
      </c>
      <c r="I38" s="5" t="n"/>
    </row>
    <row r="39" ht="28" customHeight="1" s="27">
      <c r="A39" s="47" t="inlineStr">
        <is>
          <t>붙박이장 시공</t>
        </is>
      </c>
      <c r="B39" s="48" t="n"/>
      <c r="C39" s="48" t="n"/>
      <c r="D39" s="48" t="n"/>
      <c r="E39" s="48" t="n"/>
      <c r="F39" s="48" t="n"/>
      <c r="G39" s="48" t="n"/>
      <c r="H39" s="48" t="n"/>
      <c r="I39" s="49" t="n"/>
    </row>
    <row r="40" ht="28" customHeight="1" s="27">
      <c r="A40" s="3" t="n">
        <v>21</v>
      </c>
      <c r="B40" s="51" t="inlineStr">
        <is>
          <t>붙박이장(여닫이)</t>
        </is>
      </c>
      <c r="C40" s="51" t="inlineStr">
        <is>
          <t>실측 길이(m) 기준 적용</t>
        </is>
      </c>
      <c r="D40" s="3" t="inlineStr">
        <is>
          <t>m</t>
        </is>
      </c>
      <c r="E40" s="3" t="n">
        <v>3</v>
      </c>
      <c r="F40" s="35" t="n">
        <v>462000</v>
      </c>
      <c r="G40" s="35">
        <f>E40*F40</f>
        <v/>
      </c>
      <c r="H40" s="35" t="n">
        <v>0</v>
      </c>
      <c r="I40" s="5" t="n"/>
    </row>
    <row r="41" ht="28" customHeight="1" s="27">
      <c r="A41" s="47" t="inlineStr">
        <is>
          <t>목공사</t>
        </is>
      </c>
      <c r="B41" s="48" t="n"/>
      <c r="C41" s="48" t="n"/>
      <c r="D41" s="48" t="n"/>
      <c r="E41" s="48" t="n"/>
      <c r="F41" s="48" t="n"/>
      <c r="G41" s="48" t="n"/>
      <c r="H41" s="48" t="n"/>
      <c r="I41" s="49" t="n"/>
    </row>
    <row r="42" ht="28" customHeight="1" s="27">
      <c r="A42" s="3" t="n">
        <v>22</v>
      </c>
      <c r="B42" s="51" t="inlineStr">
        <is>
          <t>몰딩·걸레받이</t>
        </is>
      </c>
      <c r="C42" s="51" t="inlineStr">
        <is>
          <t>설계·마감 사양에 따라 실측 후 확정</t>
        </is>
      </c>
      <c r="D42" s="3" t="inlineStr">
        <is>
          <t>m</t>
        </is>
      </c>
      <c r="E42" s="3" t="n">
        <v>76</v>
      </c>
      <c r="F42" s="35" t="n">
        <v>16000</v>
      </c>
      <c r="G42" s="35">
        <f>E42*F42</f>
        <v/>
      </c>
      <c r="H42" s="35" t="n">
        <v>0</v>
      </c>
      <c r="I42" s="5" t="n"/>
    </row>
    <row r="43" ht="56" customHeight="1" s="27">
      <c r="A43" s="3" t="n">
        <v>23</v>
      </c>
      <c r="B43" s="51" t="inlineStr">
        <is>
          <t>아트월·포인트 벽면 목공 마감</t>
        </is>
      </c>
      <c r="C43" s="51" t="inlineStr">
        <is>
          <t>설계·마감 사양에 따라 실측 후 확정</t>
        </is>
      </c>
      <c r="D43" s="3" t="inlineStr">
        <is>
          <t>식</t>
        </is>
      </c>
      <c r="E43" s="3" t="n">
        <v>1</v>
      </c>
      <c r="F43" s="35" t="n">
        <v>700000</v>
      </c>
      <c r="G43" s="35">
        <f>E43*F43</f>
        <v/>
      </c>
      <c r="H43" s="35" t="n">
        <v>0</v>
      </c>
      <c r="I43" s="5" t="n"/>
    </row>
    <row r="44" ht="28" customHeight="1" s="27">
      <c r="A44" s="47" t="inlineStr">
        <is>
          <t>창호·문공사</t>
        </is>
      </c>
      <c r="B44" s="48" t="n"/>
      <c r="C44" s="48" t="n"/>
      <c r="D44" s="48" t="n"/>
      <c r="E44" s="48" t="n"/>
      <c r="F44" s="48" t="n"/>
      <c r="G44" s="48" t="n"/>
      <c r="H44" s="48" t="n"/>
      <c r="I44" s="49" t="n"/>
    </row>
    <row r="45" ht="28" customHeight="1" s="27">
      <c r="A45" s="3" t="n">
        <v>24</v>
      </c>
      <c r="B45" s="51" t="inlineStr">
        <is>
          <t>방문 교체</t>
        </is>
      </c>
      <c r="C45" s="51" t="inlineStr">
        <is>
          <t>창호·문 규격은 실측 후 확정</t>
        </is>
      </c>
      <c r="D45" s="3" t="inlineStr">
        <is>
          <t>개</t>
        </is>
      </c>
      <c r="E45" s="3" t="n">
        <v>5</v>
      </c>
      <c r="F45" s="35" t="n">
        <v>280000</v>
      </c>
      <c r="G45" s="35">
        <f>E45*F45</f>
        <v/>
      </c>
      <c r="H45" s="35" t="n">
        <v>0</v>
      </c>
      <c r="I45" s="5" t="n"/>
    </row>
    <row r="46" ht="28" customHeight="1" s="27">
      <c r="A46" s="3" t="n">
        <v>25</v>
      </c>
      <c r="B46" s="51" t="inlineStr">
        <is>
          <t>문틀 교체</t>
        </is>
      </c>
      <c r="C46" s="51" t="inlineStr">
        <is>
          <t>창호·문 규격은 실측 후 확정</t>
        </is>
      </c>
      <c r="D46" s="3" t="inlineStr">
        <is>
          <t>개</t>
        </is>
      </c>
      <c r="E46" s="3" t="n">
        <v>5</v>
      </c>
      <c r="F46" s="35" t="n">
        <v>200000</v>
      </c>
      <c r="G46" s="35">
        <f>E46*F46</f>
        <v/>
      </c>
      <c r="H46" s="35" t="n">
        <v>0</v>
      </c>
      <c r="I46" s="5" t="n"/>
    </row>
    <row r="47" ht="28" customHeight="1" s="27">
      <c r="A47" s="3" t="n">
        <v>26</v>
      </c>
      <c r="B47" s="51" t="inlineStr">
        <is>
          <t>중문</t>
        </is>
      </c>
      <c r="C47" s="51" t="inlineStr">
        <is>
          <t>창호·문 규격은 실측 후 확정</t>
        </is>
      </c>
      <c r="D47" s="3" t="inlineStr">
        <is>
          <t>개</t>
        </is>
      </c>
      <c r="E47" s="3" t="n">
        <v>1</v>
      </c>
      <c r="F47" s="35" t="n">
        <v>1050000</v>
      </c>
      <c r="G47" s="35">
        <f>E47*F47</f>
        <v/>
      </c>
      <c r="H47" s="35" t="n">
        <v>0</v>
      </c>
      <c r="I47" s="5" t="n"/>
    </row>
    <row r="48" ht="28" customHeight="1" s="27">
      <c r="A48" s="47" t="inlineStr">
        <is>
          <t>전기·조명공사</t>
        </is>
      </c>
      <c r="B48" s="48" t="n"/>
      <c r="C48" s="48" t="n"/>
      <c r="D48" s="48" t="n"/>
      <c r="E48" s="48" t="n"/>
      <c r="F48" s="48" t="n"/>
      <c r="G48" s="48" t="n"/>
      <c r="H48" s="48" t="n"/>
      <c r="I48" s="49" t="n"/>
    </row>
    <row r="49" ht="56" customHeight="1" s="27">
      <c r="A49" s="3" t="n">
        <v>27</v>
      </c>
      <c r="B49" s="51" t="inlineStr">
        <is>
          <t>전기 배선(콘센트·스위치 포함, 배선·인건비)</t>
        </is>
      </c>
      <c r="C49" s="51" t="inlineStr">
        <is>
          <t>배선·조명 위치는 실측 후 확정</t>
        </is>
      </c>
      <c r="D49" s="3" t="inlineStr">
        <is>
          <t>㎡</t>
        </is>
      </c>
      <c r="E49" s="3" t="n">
        <v>105.8</v>
      </c>
      <c r="F49" s="35" t="n">
        <v>12000</v>
      </c>
      <c r="G49" s="35">
        <f>E49*F49</f>
        <v/>
      </c>
      <c r="H49" s="35" t="n">
        <v>0</v>
      </c>
      <c r="I49" s="5" t="n"/>
    </row>
    <row r="50" ht="28" customHeight="1" s="27">
      <c r="A50" s="3" t="n">
        <v>28</v>
      </c>
      <c r="B50" s="51" t="inlineStr">
        <is>
          <t>LED 다운라이트(매입등)</t>
        </is>
      </c>
      <c r="C50" s="51" t="inlineStr">
        <is>
          <t>배선·조명 위치는 실측 후 확정</t>
        </is>
      </c>
      <c r="D50" s="3" t="inlineStr">
        <is>
          <t>개</t>
        </is>
      </c>
      <c r="E50" s="3" t="n">
        <v>60</v>
      </c>
      <c r="F50" s="35" t="n">
        <v>7500</v>
      </c>
      <c r="G50" s="35">
        <f>E50*F50</f>
        <v/>
      </c>
      <c r="H50" s="35" t="n">
        <v>0</v>
      </c>
      <c r="I50" s="5" t="n"/>
    </row>
    <row r="51" ht="56" customHeight="1" s="27">
      <c r="A51" s="3" t="n">
        <v>29</v>
      </c>
      <c r="B51" s="51" t="inlineStr">
        <is>
          <t>거실등·방등(LED 슬림등)</t>
        </is>
      </c>
      <c r="C51" s="51" t="inlineStr">
        <is>
          <t>배선·조명 위치는 실측 후 확정</t>
        </is>
      </c>
      <c r="D51" s="3" t="inlineStr">
        <is>
          <t>개</t>
        </is>
      </c>
      <c r="E51" s="3" t="n">
        <v>3</v>
      </c>
      <c r="F51" s="35" t="n">
        <v>140000</v>
      </c>
      <c r="G51" s="35">
        <f>E51*F51</f>
        <v/>
      </c>
      <c r="H51" s="35" t="n">
        <v>0</v>
      </c>
      <c r="I51" s="5" t="n"/>
    </row>
    <row r="52" ht="28" customHeight="1" s="27">
      <c r="A52" s="3" t="n">
        <v>30</v>
      </c>
      <c r="B52" s="51" t="inlineStr">
        <is>
          <t>라인조명·간접조명(T5)</t>
        </is>
      </c>
      <c r="C52" s="51" t="inlineStr">
        <is>
          <t>배선·조명 위치는 실측 후 확정</t>
        </is>
      </c>
      <c r="D52" s="3" t="inlineStr">
        <is>
          <t>개소</t>
        </is>
      </c>
      <c r="E52" s="3" t="n">
        <v>4</v>
      </c>
      <c r="F52" s="35" t="n">
        <v>60000</v>
      </c>
      <c r="G52" s="35">
        <f>E52*F52</f>
        <v/>
      </c>
      <c r="H52" s="35" t="n">
        <v>0</v>
      </c>
      <c r="I52" s="5" t="n"/>
    </row>
    <row r="53" ht="28" customHeight="1" s="27">
      <c r="A53" s="3" t="n">
        <v>31</v>
      </c>
      <c r="B53" s="51" t="inlineStr">
        <is>
          <t>펜던트·식탁등</t>
        </is>
      </c>
      <c r="C53" s="51" t="inlineStr">
        <is>
          <t>배선·조명 위치는 실측 후 확정</t>
        </is>
      </c>
      <c r="D53" s="3" t="inlineStr">
        <is>
          <t>개</t>
        </is>
      </c>
      <c r="E53" s="3" t="n">
        <v>1</v>
      </c>
      <c r="F53" s="35" t="n">
        <v>55000</v>
      </c>
      <c r="G53" s="35">
        <f>E53*F53</f>
        <v/>
      </c>
      <c r="H53" s="35" t="n">
        <v>0</v>
      </c>
      <c r="I53" s="5" t="n"/>
    </row>
    <row r="54" ht="56" customHeight="1" s="27">
      <c r="A54" s="3" t="n">
        <v>32</v>
      </c>
      <c r="B54" s="51" t="inlineStr">
        <is>
          <t>현관·발코니 센서등 등 외부등</t>
        </is>
      </c>
      <c r="C54" s="51" t="inlineStr">
        <is>
          <t>배선·조명 위치는 실측 후 확정</t>
        </is>
      </c>
      <c r="D54" s="3" t="inlineStr">
        <is>
          <t>개</t>
        </is>
      </c>
      <c r="E54" s="3" t="n">
        <v>1</v>
      </c>
      <c r="F54" s="35" t="n">
        <v>30000</v>
      </c>
      <c r="G54" s="35">
        <f>E54*F54</f>
        <v/>
      </c>
      <c r="H54" s="35" t="n">
        <v>0</v>
      </c>
      <c r="I54" s="5" t="n"/>
    </row>
    <row r="55" ht="28" customHeight="1" s="27">
      <c r="A55" s="47" t="inlineStr">
        <is>
          <t>도장공사</t>
        </is>
      </c>
      <c r="B55" s="48" t="n"/>
      <c r="C55" s="48" t="n"/>
      <c r="D55" s="48" t="n"/>
      <c r="E55" s="48" t="n"/>
      <c r="F55" s="48" t="n"/>
      <c r="G55" s="48" t="n"/>
      <c r="H55" s="48" t="n"/>
      <c r="I55" s="49" t="n"/>
    </row>
    <row r="56" ht="56" customHeight="1" s="27">
      <c r="A56" s="3" t="n">
        <v>33</v>
      </c>
      <c r="B56" s="51" t="inlineStr">
        <is>
          <t>발코니 탄성코팅(방수·단열 겸용)</t>
        </is>
      </c>
      <c r="C56" s="51" t="inlineStr">
        <is>
          <t>도장 면적은 실측 기준으로 산정</t>
        </is>
      </c>
      <c r="D56" s="3" t="inlineStr">
        <is>
          <t>개소</t>
        </is>
      </c>
      <c r="E56" s="3" t="n">
        <v>2</v>
      </c>
      <c r="F56" s="35" t="n">
        <v>300000</v>
      </c>
      <c r="G56" s="35">
        <f>E56*F56</f>
        <v/>
      </c>
      <c r="H56" s="35" t="n">
        <v>0</v>
      </c>
      <c r="I56" s="5" t="n"/>
    </row>
    <row r="57" ht="28" customHeight="1" s="27">
      <c r="A57" s="47" t="inlineStr">
        <is>
          <t>기타공사</t>
        </is>
      </c>
      <c r="B57" s="48" t="n"/>
      <c r="C57" s="48" t="n"/>
      <c r="D57" s="48" t="n"/>
      <c r="E57" s="48" t="n"/>
      <c r="F57" s="48" t="n"/>
      <c r="G57" s="48" t="n"/>
      <c r="H57" s="48" t="n"/>
      <c r="I57" s="49" t="n"/>
    </row>
    <row r="58" ht="56" customHeight="1" s="27">
      <c r="A58" s="3" t="n">
        <v>34</v>
      </c>
      <c r="B58" s="51" t="inlineStr">
        <is>
          <t>실리콘 시공(욕실·주방 줄눈 등)</t>
        </is>
      </c>
      <c r="C58" s="51" t="inlineStr">
        <is>
          <t>현장 여건에 따라 실측 후 확정</t>
        </is>
      </c>
      <c r="D58" s="3" t="inlineStr">
        <is>
          <t>식</t>
        </is>
      </c>
      <c r="E58" s="3" t="n">
        <v>1</v>
      </c>
      <c r="F58" s="35" t="n">
        <v>250000</v>
      </c>
      <c r="G58" s="35">
        <f>E58*F58</f>
        <v/>
      </c>
      <c r="H58" s="35" t="n">
        <v>0</v>
      </c>
      <c r="I58" s="5" t="n"/>
    </row>
    <row r="59">
      <c r="A59" s="25" t="inlineStr">
        <is>
          <t>소 계 (품목 합계)</t>
        </is>
      </c>
      <c r="B59" s="37" t="n"/>
      <c r="C59" s="37" t="n"/>
      <c r="D59" s="38" t="n"/>
      <c r="E59" s="12">
        <f>SUM(E11:E58)</f>
        <v/>
      </c>
      <c r="F59" s="13" t="n"/>
      <c r="G59" s="14">
        <f>SUM(G11:G58)</f>
        <v/>
      </c>
      <c r="H59" s="39">
        <f>SUM(H11:H58)</f>
        <v/>
      </c>
      <c r="I59" s="12" t="inlineStr">
        <is>
          <t>부가세 별도</t>
        </is>
      </c>
    </row>
    <row r="60">
      <c r="A60" s="25" t="inlineStr">
        <is>
          <t>공과잡비 (5%)</t>
        </is>
      </c>
      <c r="B60" s="37" t="n"/>
      <c r="C60" s="37" t="n"/>
      <c r="D60" s="38" t="n"/>
      <c r="E60" s="16" t="n"/>
      <c r="F60" s="16" t="n"/>
      <c r="G60" s="17">
        <f>G59*0.05</f>
        <v/>
      </c>
      <c r="H60" s="18" t="n"/>
      <c r="I60" s="19" t="n"/>
    </row>
    <row r="61">
      <c r="A61" s="25" t="inlineStr">
        <is>
          <t>기업이윤 (10%)</t>
        </is>
      </c>
      <c r="B61" s="37" t="n"/>
      <c r="C61" s="37" t="n"/>
      <c r="D61" s="38" t="n"/>
      <c r="E61" s="16" t="n"/>
      <c r="F61" s="16" t="n"/>
      <c r="G61" s="17">
        <f>G59*0.1</f>
        <v/>
      </c>
      <c r="H61" s="18" t="n"/>
      <c r="I61" s="19" t="n"/>
    </row>
    <row r="62">
      <c r="A62" s="25" t="inlineStr">
        <is>
          <t>총 합 계 금 액 (TOTAL AMOUNT)</t>
        </is>
      </c>
      <c r="B62" s="37" t="n"/>
      <c r="C62" s="37" t="n"/>
      <c r="D62" s="38" t="n"/>
      <c r="E62" s="16" t="n"/>
      <c r="F62" s="16" t="n"/>
      <c r="G62" s="20">
        <f>G59+G60+G61</f>
        <v/>
      </c>
      <c r="H62" s="21">
        <f>SUM(H11:H58)</f>
        <v/>
      </c>
      <c r="I62" s="22" t="inlineStr">
        <is>
          <t>부가세 별도</t>
        </is>
      </c>
    </row>
    <row r="63"/>
    <row r="64">
      <c r="A64" s="29" t="inlineStr">
        <is>
          <t>■ 기 타 사 항 및 특 기 사 항</t>
        </is>
      </c>
    </row>
    <row r="65" ht="32" customHeight="1" s="27">
      <c r="A65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65" s="40" t="n"/>
      <c r="C65" s="40" t="n"/>
      <c r="D65" s="40" t="n"/>
      <c r="E65" s="40" t="n"/>
      <c r="F65" s="40" t="n"/>
      <c r="G65" s="40" t="n"/>
      <c r="H65" s="40" t="n"/>
      <c r="I65" s="41" t="n"/>
    </row>
    <row r="66" ht="32" customHeight="1" s="27">
      <c r="A66" s="42" t="n"/>
      <c r="I66" s="43" t="n"/>
    </row>
    <row r="67" ht="32" customHeight="1" s="27">
      <c r="A67" s="44" t="n"/>
      <c r="B67" s="45" t="n"/>
      <c r="C67" s="45" t="n"/>
      <c r="D67" s="45" t="n"/>
      <c r="E67" s="45" t="n"/>
      <c r="F67" s="45" t="n"/>
      <c r="G67" s="45" t="n"/>
      <c r="H67" s="45" t="n"/>
      <c r="I67" s="46" t="n"/>
    </row>
    <row r="68"/>
    <row r="69"/>
  </sheetData>
  <mergeCells count="32">
    <mergeCell ref="E3:I3"/>
    <mergeCell ref="A25:I25"/>
    <mergeCell ref="B5:D5"/>
    <mergeCell ref="A19:I19"/>
    <mergeCell ref="A61:D61"/>
    <mergeCell ref="A65:I67"/>
    <mergeCell ref="A41:I41"/>
    <mergeCell ref="F7:I7"/>
    <mergeCell ref="A37:I37"/>
    <mergeCell ref="A62:D62"/>
    <mergeCell ref="B4:D4"/>
    <mergeCell ref="A44:I44"/>
    <mergeCell ref="A31:I31"/>
    <mergeCell ref="A39:I39"/>
    <mergeCell ref="F5:I5"/>
    <mergeCell ref="B7:D7"/>
    <mergeCell ref="A55:I55"/>
    <mergeCell ref="A48:I48"/>
    <mergeCell ref="A21:I21"/>
    <mergeCell ref="A64:I64"/>
    <mergeCell ref="B3:D3"/>
    <mergeCell ref="A57:I57"/>
    <mergeCell ref="A11:I11"/>
    <mergeCell ref="A60:D60"/>
    <mergeCell ref="F8:I8"/>
    <mergeCell ref="F4:I4"/>
    <mergeCell ref="A1:I1"/>
    <mergeCell ref="A23:I23"/>
    <mergeCell ref="A59:D59"/>
    <mergeCell ref="A35:I35"/>
    <mergeCell ref="B6:D6"/>
    <mergeCell ref="F6:I6"/>
  </mergeCells>
  <pageMargins left="0.4" right="0.4" top="0.5" bottom="0.5" header="0.5" footer="0.5"/>
  <pageSetup orientation="landscape" paperSize="9" scale="80" fitToHeight="0"/>
  <rowBreaks count="1" manualBreakCount="1">
    <brk id="58" min="0" max="16383" man="1"/>
  </rowBreaks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2026-07-13T06:20:18Z</dcterms:modified>
  <cp:lastModifiedBy>영호 이</cp:lastModifiedBy>
  <cp:lastPrinted>2026-06-01T08:03:26Z</cp:lastPrinted>
</cp:coreProperties>
</file>