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서생신리마을 필로티 주택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2026-07-31 11:17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토목공사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터파기</t>
        </is>
      </c>
      <c r="C12" s="50" t="inlineStr">
        <is>
          <t>장비(06)</t>
        </is>
      </c>
      <c r="D12" s="6" t="inlineStr">
        <is>
          <t>식</t>
        </is>
      </c>
      <c r="E12" s="6" t="n">
        <v>1</v>
      </c>
      <c r="F12" s="36" t="n">
        <v>800000</v>
      </c>
      <c r="G12" s="36">
        <f>E12*F12</f>
        <v/>
      </c>
      <c r="H12" s="36" t="n">
        <v>0</v>
      </c>
      <c r="I12" s="8" t="n"/>
    </row>
    <row r="13" ht="56" customHeight="1" s="27">
      <c r="A13" s="3" t="n">
        <v>2</v>
      </c>
      <c r="B13" s="51" t="inlineStr">
        <is>
          <t>되메우기, 바닥공사</t>
        </is>
      </c>
      <c r="C13" s="51" t="inlineStr">
        <is>
          <t>장비(06)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기초공사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51" t="inlineStr">
        <is>
          <t>기초공사</t>
        </is>
      </c>
      <c r="C15" s="51" t="inlineStr">
        <is>
          <t>잡석 및 보온재</t>
        </is>
      </c>
      <c r="D15" s="3" t="inlineStr">
        <is>
          <t>식</t>
        </is>
      </c>
      <c r="E15" s="3" t="n">
        <v>1</v>
      </c>
      <c r="F15" s="35" t="n">
        <v>2000000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골조공사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51" t="inlineStr">
        <is>
          <t>철근</t>
        </is>
      </c>
      <c r="C17" s="51" t="inlineStr">
        <is>
          <t>25TON</t>
        </is>
      </c>
      <c r="D17" s="3" t="inlineStr">
        <is>
          <t>식</t>
        </is>
      </c>
      <c r="E17" s="3" t="n">
        <v>25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50" t="inlineStr">
        <is>
          <t>레미콘</t>
        </is>
      </c>
      <c r="C18" s="50" t="inlineStr">
        <is>
          <t>220m2</t>
        </is>
      </c>
      <c r="D18" s="6" t="inlineStr">
        <is>
          <t>㎡</t>
        </is>
      </c>
      <c r="E18" s="6" t="n">
        <v>220</v>
      </c>
      <c r="F18" s="36" t="n">
        <v>100000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6</v>
      </c>
      <c r="B19" s="51" t="inlineStr">
        <is>
          <t>인건비</t>
        </is>
      </c>
      <c r="C19" s="51" t="inlineStr">
        <is>
          <t>형틀목수+철근가공조립 및 타설(1층 필로티 50%인정)</t>
        </is>
      </c>
      <c r="D19" s="3" t="inlineStr">
        <is>
          <t>평</t>
        </is>
      </c>
      <c r="E19" s="3" t="n">
        <v>45</v>
      </c>
      <c r="F19" s="35" t="n">
        <v>1500000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설비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51" t="inlineStr">
        <is>
          <t>위생설비</t>
        </is>
      </c>
      <c r="C21" s="51" t="inlineStr">
        <is>
          <t>도면기준</t>
        </is>
      </c>
      <c r="D21" s="3" t="inlineStr">
        <is>
          <t>식</t>
        </is>
      </c>
      <c r="E21" s="3" t="n">
        <v>1</v>
      </c>
      <c r="F21" s="35" t="n">
        <v>9600000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8</v>
      </c>
      <c r="B22" s="50" t="inlineStr">
        <is>
          <t>전기ㅣ통신</t>
        </is>
      </c>
      <c r="C22" s="50" t="inlineStr">
        <is>
          <t>전기공사, 통신공사</t>
        </is>
      </c>
      <c r="D22" s="6" t="inlineStr">
        <is>
          <t>식</t>
        </is>
      </c>
      <c r="E22" s="6" t="n">
        <v>1</v>
      </c>
      <c r="F22" s="36" t="n">
        <v>12500000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창호ㅣ유리ㅣ잡철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9</v>
      </c>
      <c r="B24" s="50" t="inlineStr">
        <is>
          <t>창호ㅣ유리ㅣ잡철</t>
        </is>
      </c>
      <c r="C24" s="50" t="inlineStr">
        <is>
          <t xml:space="preserve">창호공사, 잡철공사 </t>
        </is>
      </c>
      <c r="D24" s="6" t="inlineStr">
        <is>
          <t>식</t>
        </is>
      </c>
      <c r="E24" s="6" t="n">
        <v>1</v>
      </c>
      <c r="F24" s="36" t="n">
        <v>18000000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외장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51" t="inlineStr">
        <is>
          <t>지붕</t>
        </is>
      </c>
      <c r="C26" s="51" t="inlineStr">
        <is>
          <t>지붕공사(징크)자재+인건비</t>
        </is>
      </c>
      <c r="D26" s="3" t="inlineStr">
        <is>
          <t>식</t>
        </is>
      </c>
      <c r="E26" s="3" t="n">
        <v>1</v>
      </c>
      <c r="F26" s="35" t="n">
        <v>23000000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51" t="inlineStr">
        <is>
          <t>벽체</t>
        </is>
      </c>
      <c r="C27" s="51" t="inlineStr">
        <is>
          <t>세라믹사이딩(자재+인건비)</t>
        </is>
      </c>
      <c r="D27" s="3" t="inlineStr">
        <is>
          <t>식</t>
        </is>
      </c>
      <c r="E27" s="3" t="n">
        <v>1</v>
      </c>
      <c r="F27" s="35" t="n">
        <v>28000000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51" t="inlineStr">
        <is>
          <t>벽체</t>
        </is>
      </c>
      <c r="C28" s="51" t="inlineStr">
        <is>
          <t>대리석공사(벽체 필로티 부)</t>
        </is>
      </c>
      <c r="D28" s="3" t="inlineStr">
        <is>
          <t>식</t>
        </is>
      </c>
      <c r="E28" s="3" t="n">
        <v>1</v>
      </c>
      <c r="F28" s="35" t="n">
        <v>25000000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13</v>
      </c>
      <c r="B29" s="51" t="inlineStr">
        <is>
          <t>주차장천장</t>
        </is>
      </c>
      <c r="C29" s="51" t="inlineStr">
        <is>
          <t>주차장 천장 마감(DMC)</t>
        </is>
      </c>
      <c r="D29" s="3" t="inlineStr">
        <is>
          <t>식</t>
        </is>
      </c>
      <c r="E29" s="3" t="n">
        <v>1</v>
      </c>
      <c r="F29" s="35" t="n">
        <v>3500000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수장공사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14</v>
      </c>
      <c r="B31" s="51" t="inlineStr">
        <is>
          <t>내부 인테리어</t>
        </is>
      </c>
      <c r="C31" s="51" t="inlineStr">
        <is>
          <t>천장, 벽체, 도배, 마루</t>
        </is>
      </c>
      <c r="D31" s="3" t="inlineStr">
        <is>
          <t>식</t>
        </is>
      </c>
      <c r="E31" s="3" t="n">
        <v>1</v>
      </c>
      <c r="F31" s="35" t="n">
        <v>23000000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15</v>
      </c>
      <c r="B32" s="51" t="inlineStr">
        <is>
          <t>조명공사</t>
        </is>
      </c>
      <c r="C32" s="51" t="inlineStr">
        <is>
          <t>인테리어 내부 조명</t>
        </is>
      </c>
      <c r="D32" s="3" t="inlineStr">
        <is>
          <t>식</t>
        </is>
      </c>
      <c r="E32" s="3" t="n">
        <v>1</v>
      </c>
      <c r="F32" s="35" t="n">
        <v>1500000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16</v>
      </c>
      <c r="B33" s="51" t="inlineStr">
        <is>
          <t>타일공사</t>
        </is>
      </c>
      <c r="C33" s="51" t="inlineStr">
        <is>
          <t>자재+인건비</t>
        </is>
      </c>
      <c r="D33" s="3" t="inlineStr">
        <is>
          <t>식</t>
        </is>
      </c>
      <c r="E33" s="3" t="n">
        <v>1</v>
      </c>
      <c r="F33" s="35" t="n">
        <v>9800000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17</v>
      </c>
      <c r="B34" s="51" t="inlineStr">
        <is>
          <t>도기 및 악세사리</t>
        </is>
      </c>
      <c r="C34" s="51" t="inlineStr">
        <is>
          <t>도기, 금구류, 슬라이드 장 포함 욕실 부자재+설치비</t>
        </is>
      </c>
      <c r="D34" s="3" t="inlineStr">
        <is>
          <t>식</t>
        </is>
      </c>
      <c r="E34" s="3" t="n">
        <v>1</v>
      </c>
      <c r="F34" s="35" t="n">
        <v>3000000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미장ㅣ방수ㅣ조적공사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56" customHeight="1" s="27">
      <c r="A36" s="3" t="n">
        <v>18</v>
      </c>
      <c r="B36" s="51" t="inlineStr">
        <is>
          <t>미장ㅣ방수ㅣ조적공사</t>
        </is>
      </c>
      <c r="C36" s="51" t="inlineStr">
        <is>
          <t>미장ㅣ방수ㅣ조적공사</t>
        </is>
      </c>
      <c r="D36" s="3" t="inlineStr">
        <is>
          <t>식</t>
        </is>
      </c>
      <c r="E36" s="3" t="n">
        <v>1</v>
      </c>
      <c r="F36" s="35" t="n">
        <v>6500000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페인트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19</v>
      </c>
      <c r="B38" s="51" t="inlineStr">
        <is>
          <t>페인트 공사</t>
        </is>
      </c>
      <c r="C38" s="51" t="inlineStr">
        <is>
          <t>수성페인트, 로울러칠 2회</t>
        </is>
      </c>
      <c r="D38" s="3" t="inlineStr">
        <is>
          <t>식</t>
        </is>
      </c>
      <c r="E38" s="3" t="n">
        <v>1</v>
      </c>
      <c r="F38" s="35" t="n">
        <v>1800000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조경공사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20</v>
      </c>
      <c r="B40" s="51" t="inlineStr">
        <is>
          <t>외부조경</t>
        </is>
      </c>
      <c r="C40" s="51" t="inlineStr">
        <is>
          <t>외부조경</t>
        </is>
      </c>
      <c r="D40" s="3" t="inlineStr">
        <is>
          <t>식</t>
        </is>
      </c>
      <c r="E40" s="3" t="n">
        <v>1</v>
      </c>
      <c r="F40" s="35" t="n">
        <v>1000000</v>
      </c>
      <c r="G40" s="35">
        <f>E40*F40</f>
        <v/>
      </c>
      <c r="H40" s="35" t="n">
        <v>0</v>
      </c>
      <c r="I40" s="5" t="n"/>
    </row>
    <row r="41" ht="28" customHeight="1" s="27">
      <c r="A41" s="47" t="inlineStr">
        <is>
          <t>도시가스</t>
        </is>
      </c>
      <c r="B41" s="48" t="n"/>
      <c r="C41" s="48" t="n"/>
      <c r="D41" s="48" t="n"/>
      <c r="E41" s="48" t="n"/>
      <c r="F41" s="48" t="n"/>
      <c r="G41" s="48" t="n"/>
      <c r="H41" s="48" t="n"/>
      <c r="I41" s="49" t="n"/>
    </row>
    <row r="42" ht="28" customHeight="1" s="27">
      <c r="A42" s="3" t="n">
        <v>21</v>
      </c>
      <c r="B42" s="51" t="inlineStr">
        <is>
          <t>도시가스</t>
        </is>
      </c>
      <c r="C42" s="51" t="inlineStr">
        <is>
          <t>-</t>
        </is>
      </c>
      <c r="D42" s="3" t="inlineStr">
        <is>
          <t>식</t>
        </is>
      </c>
      <c r="E42" s="3" t="n">
        <v>1</v>
      </c>
      <c r="F42" s="35" t="n">
        <v>1500000</v>
      </c>
      <c r="G42" s="35">
        <f>E42*F42</f>
        <v/>
      </c>
      <c r="H42" s="35" t="n">
        <v>0</v>
      </c>
      <c r="I42" s="5" t="n"/>
    </row>
    <row r="43" ht="28" customHeight="1" s="27">
      <c r="A43" s="47" t="inlineStr">
        <is>
          <t>폐기물</t>
        </is>
      </c>
      <c r="B43" s="48" t="n"/>
      <c r="C43" s="48" t="n"/>
      <c r="D43" s="48" t="n"/>
      <c r="E43" s="48" t="n"/>
      <c r="F43" s="48" t="n"/>
      <c r="G43" s="48" t="n"/>
      <c r="H43" s="48" t="n"/>
      <c r="I43" s="49" t="n"/>
    </row>
    <row r="44" ht="56" customHeight="1" s="27">
      <c r="A44" s="3" t="n">
        <v>22</v>
      </c>
      <c r="B44" s="51" t="inlineStr">
        <is>
          <t>공사폐기물 처리비</t>
        </is>
      </c>
      <c r="C44" s="51" t="inlineStr">
        <is>
          <t>-</t>
        </is>
      </c>
      <c r="D44" s="3" t="inlineStr">
        <is>
          <t>식</t>
        </is>
      </c>
      <c r="E44" s="3" t="n">
        <v>1</v>
      </c>
      <c r="F44" s="35" t="n">
        <v>1500000</v>
      </c>
      <c r="G44" s="35">
        <f>E44*F44</f>
        <v/>
      </c>
      <c r="H44" s="35" t="n">
        <v>0</v>
      </c>
      <c r="I44" s="5" t="n"/>
    </row>
    <row r="45" ht="28" customHeight="1" s="27">
      <c r="A45" s="47" t="inlineStr">
        <is>
          <t>부대공사</t>
        </is>
      </c>
      <c r="B45" s="48" t="n"/>
      <c r="C45" s="48" t="n"/>
      <c r="D45" s="48" t="n"/>
      <c r="E45" s="48" t="n"/>
      <c r="F45" s="48" t="n"/>
      <c r="G45" s="48" t="n"/>
      <c r="H45" s="48" t="n"/>
      <c r="I45" s="49" t="n"/>
    </row>
    <row r="46" ht="56" customHeight="1" s="27">
      <c r="A46" s="3" t="n">
        <v>23</v>
      </c>
      <c r="B46" s="51" t="inlineStr">
        <is>
          <t>주차장ㅣ담장공사</t>
        </is>
      </c>
      <c r="C46" s="51" t="inlineStr">
        <is>
          <t>-</t>
        </is>
      </c>
      <c r="D46" s="3" t="inlineStr">
        <is>
          <t>식</t>
        </is>
      </c>
      <c r="E46" s="3" t="n">
        <v>1</v>
      </c>
      <c r="F46" s="35" t="n">
        <v>4500000</v>
      </c>
      <c r="G46" s="35">
        <f>E46*F46</f>
        <v/>
      </c>
      <c r="H46" s="35" t="n">
        <v>0</v>
      </c>
      <c r="I46" s="5" t="n"/>
    </row>
    <row r="47" ht="28" customHeight="1" s="27">
      <c r="A47" s="47" t="inlineStr">
        <is>
          <t>청소</t>
        </is>
      </c>
      <c r="B47" s="48" t="n"/>
      <c r="C47" s="48" t="n"/>
      <c r="D47" s="48" t="n"/>
      <c r="E47" s="48" t="n"/>
      <c r="F47" s="48" t="n"/>
      <c r="G47" s="48" t="n"/>
      <c r="H47" s="48" t="n"/>
      <c r="I47" s="49" t="n"/>
    </row>
    <row r="48" ht="28" customHeight="1" s="27">
      <c r="A48" s="3" t="n">
        <v>24</v>
      </c>
      <c r="B48" s="51" t="inlineStr">
        <is>
          <t>준공청소</t>
        </is>
      </c>
      <c r="C48" s="51" t="inlineStr">
        <is>
          <t>-</t>
        </is>
      </c>
      <c r="D48" s="3" t="inlineStr">
        <is>
          <t>식</t>
        </is>
      </c>
      <c r="E48" s="3" t="n">
        <v>1</v>
      </c>
      <c r="F48" s="35" t="n">
        <v>1000000</v>
      </c>
      <c r="G48" s="35">
        <f>E48*F48</f>
        <v/>
      </c>
      <c r="H48" s="35" t="n">
        <v>0</v>
      </c>
      <c r="I48" s="5" t="n"/>
    </row>
    <row r="49" ht="28" customHeight="1" s="27">
      <c r="A49" s="47" t="inlineStr">
        <is>
          <t>기타경비</t>
        </is>
      </c>
      <c r="B49" s="48" t="n"/>
      <c r="C49" s="48" t="n"/>
      <c r="D49" s="48" t="n"/>
      <c r="E49" s="48" t="n"/>
      <c r="F49" s="48" t="n"/>
      <c r="G49" s="48" t="n"/>
      <c r="H49" s="48" t="n"/>
      <c r="I49" s="49" t="n"/>
    </row>
    <row r="50" ht="56" customHeight="1" s="27">
      <c r="A50" s="3" t="n">
        <v>25</v>
      </c>
      <c r="B50" s="51" t="inlineStr">
        <is>
          <t>관리 및 기타경비</t>
        </is>
      </c>
      <c r="C50" s="51" t="inlineStr">
        <is>
          <t>-</t>
        </is>
      </c>
      <c r="D50" s="3" t="inlineStr">
        <is>
          <t>식</t>
        </is>
      </c>
      <c r="E50" s="3" t="n">
        <v>1</v>
      </c>
      <c r="F50" s="35" t="n">
        <v>5000000</v>
      </c>
      <c r="G50" s="35">
        <f>E50*F50</f>
        <v/>
      </c>
      <c r="H50" s="35" t="n">
        <v>0</v>
      </c>
      <c r="I50" s="5" t="n"/>
    </row>
    <row r="51">
      <c r="A51" s="25" t="inlineStr">
        <is>
          <t>소 계 (품목 합계)</t>
        </is>
      </c>
      <c r="B51" s="37" t="n"/>
      <c r="C51" s="37" t="n"/>
      <c r="D51" s="38" t="n"/>
      <c r="E51" s="12">
        <f>SUM(E11:E50)</f>
        <v/>
      </c>
      <c r="F51" s="13" t="n"/>
      <c r="G51" s="14">
        <f>SUM(G11:G50)</f>
        <v/>
      </c>
      <c r="H51" s="39">
        <f>SUM(H11:H50)</f>
        <v/>
      </c>
      <c r="I51" s="12" t="inlineStr">
        <is>
          <t>부가세 별도</t>
        </is>
      </c>
    </row>
    <row r="52">
      <c r="A52" s="25" t="inlineStr">
        <is>
          <t>공과잡비 (5%)</t>
        </is>
      </c>
      <c r="B52" s="37" t="n"/>
      <c r="C52" s="37" t="n"/>
      <c r="D52" s="38" t="n"/>
      <c r="E52" s="16" t="n"/>
      <c r="F52" s="16" t="n"/>
      <c r="G52" s="17">
        <f>G51*0.05</f>
        <v/>
      </c>
      <c r="H52" s="18" t="n"/>
      <c r="I52" s="19" t="n"/>
    </row>
    <row r="53">
      <c r="A53" s="25" t="inlineStr">
        <is>
          <t>기업이윤 (10%)</t>
        </is>
      </c>
      <c r="B53" s="37" t="n"/>
      <c r="C53" s="37" t="n"/>
      <c r="D53" s="38" t="n"/>
      <c r="E53" s="16" t="n"/>
      <c r="F53" s="16" t="n"/>
      <c r="G53" s="17">
        <f>G51*0.1</f>
        <v/>
      </c>
      <c r="H53" s="18" t="n"/>
      <c r="I53" s="19" t="n"/>
    </row>
    <row r="54">
      <c r="A54" s="25" t="inlineStr">
        <is>
          <t>총 합 계 금 액 (TOTAL AMOUNT)</t>
        </is>
      </c>
      <c r="B54" s="37" t="n"/>
      <c r="C54" s="37" t="n"/>
      <c r="D54" s="38" t="n"/>
      <c r="E54" s="16" t="n"/>
      <c r="F54" s="16" t="n"/>
      <c r="G54" s="20">
        <f>G51+G52+G53</f>
        <v/>
      </c>
      <c r="H54" s="21">
        <f>SUM(H11:H50)</f>
        <v/>
      </c>
      <c r="I54" s="22" t="inlineStr">
        <is>
          <t>부가세 별도</t>
        </is>
      </c>
    </row>
    <row r="55"/>
    <row r="56">
      <c r="A56" s="29" t="inlineStr">
        <is>
          <t>■ 기 타 사 항 및 특 기 사 항</t>
        </is>
      </c>
    </row>
    <row r="57" ht="32" customHeight="1" s="27">
      <c r="A57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7" s="40" t="n"/>
      <c r="C57" s="40" t="n"/>
      <c r="D57" s="40" t="n"/>
      <c r="E57" s="40" t="n"/>
      <c r="F57" s="40" t="n"/>
      <c r="G57" s="40" t="n"/>
      <c r="H57" s="40" t="n"/>
      <c r="I57" s="41" t="n"/>
    </row>
    <row r="58" ht="32" customHeight="1" s="27">
      <c r="A58" s="42" t="n"/>
      <c r="I58" s="43" t="n"/>
    </row>
    <row r="59" ht="32" customHeight="1" s="27">
      <c r="A59" s="44" t="n"/>
      <c r="B59" s="45" t="n"/>
      <c r="C59" s="45" t="n"/>
      <c r="D59" s="45" t="n"/>
      <c r="E59" s="45" t="n"/>
      <c r="F59" s="45" t="n"/>
      <c r="G59" s="45" t="n"/>
      <c r="H59" s="45" t="n"/>
      <c r="I59" s="46" t="n"/>
    </row>
    <row r="60"/>
    <row r="61"/>
    <row r="62"/>
  </sheetData>
  <mergeCells count="33">
    <mergeCell ref="E3:I3"/>
    <mergeCell ref="A25:I25"/>
    <mergeCell ref="A43:I43"/>
    <mergeCell ref="B5:D5"/>
    <mergeCell ref="A41:I41"/>
    <mergeCell ref="A53:D53"/>
    <mergeCell ref="F7:I7"/>
    <mergeCell ref="A37:I37"/>
    <mergeCell ref="B4:D4"/>
    <mergeCell ref="A54:D54"/>
    <mergeCell ref="A52:D52"/>
    <mergeCell ref="A56:I56"/>
    <mergeCell ref="A39:I39"/>
    <mergeCell ref="F5:I5"/>
    <mergeCell ref="B7:D7"/>
    <mergeCell ref="A30:I30"/>
    <mergeCell ref="B3:D3"/>
    <mergeCell ref="A11:I11"/>
    <mergeCell ref="A49:I49"/>
    <mergeCell ref="A47:I47"/>
    <mergeCell ref="F8:I8"/>
    <mergeCell ref="F4:I4"/>
    <mergeCell ref="A14:I14"/>
    <mergeCell ref="A1:I1"/>
    <mergeCell ref="A23:I23"/>
    <mergeCell ref="A16:I16"/>
    <mergeCell ref="A45:I45"/>
    <mergeCell ref="A51:D51"/>
    <mergeCell ref="A35:I35"/>
    <mergeCell ref="A57:I59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2026-07-31T02:52:51Z</dcterms:modified>
  <cp:lastModifiedBy>영호 이</cp:lastModifiedBy>
  <cp:lastPrinted>2026-06-01T08:03:26Z</cp:lastPrinted>
</cp:coreProperties>
</file>