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설비｜전기｜통신｜장비 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설비공사</t>
        </is>
      </c>
      <c r="C12" s="50" t="inlineStr">
        <is>
          <t>배관, 난방, 급수, 보일러공사(22000kcal)</t>
        </is>
      </c>
      <c r="D12" s="6" t="inlineStr">
        <is>
          <t>식</t>
        </is>
      </c>
      <c r="E12" s="6" t="n">
        <v>1</v>
      </c>
      <c r="F12" s="36" t="n">
        <v>14500000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전기공사</t>
        </is>
      </c>
      <c r="C13" s="51" t="inlineStr">
        <is>
          <t>신축 전기설비</t>
        </is>
      </c>
      <c r="D13" s="3" t="inlineStr">
        <is>
          <t>식</t>
        </is>
      </c>
      <c r="E13" s="3" t="n">
        <v>1</v>
      </c>
      <c r="F13" s="35" t="n">
        <v>12000000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통신공사</t>
        </is>
      </c>
      <c r="C14" s="50" t="inlineStr">
        <is>
          <t>신축 통신설비</t>
        </is>
      </c>
      <c r="D14" s="6" t="inlineStr">
        <is>
          <t>식</t>
        </is>
      </c>
      <c r="E14" s="6" t="n">
        <v>1</v>
      </c>
      <c r="F14" s="36" t="n">
        <v>2500000</v>
      </c>
      <c r="G14" s="36">
        <f>E14*F14</f>
        <v/>
      </c>
      <c r="H14" s="36" t="n">
        <v>0</v>
      </c>
      <c r="I14" s="8" t="n"/>
    </row>
    <row r="15" ht="56" customHeight="1" s="27">
      <c r="A15" s="3" t="n">
        <v>4</v>
      </c>
      <c r="B15" s="51" t="inlineStr">
        <is>
          <t>에어컨/전열교환기</t>
        </is>
      </c>
      <c r="C15" s="51" t="inlineStr"/>
      <c r="D15" s="3" t="inlineStr">
        <is>
          <t>식</t>
        </is>
      </c>
      <c r="E15" s="3" t="n">
        <v>1</v>
      </c>
      <c r="F15" s="35" t="n">
        <v>8900000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건축공사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5</v>
      </c>
      <c r="B17" s="51" t="inlineStr">
        <is>
          <t>외장단열</t>
        </is>
      </c>
      <c r="C17" s="51" t="inlineStr">
        <is>
          <t>벽체80T, 지붕 130T 심재 준불연 PF보드</t>
        </is>
      </c>
      <c r="D17" s="3" t="inlineStr">
        <is>
          <t>식</t>
        </is>
      </c>
      <c r="E17" s="3" t="n">
        <v>1</v>
      </c>
      <c r="F17" s="35" t="n">
        <v>15500000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50" t="inlineStr">
        <is>
          <t>외장마감(벽체)</t>
        </is>
      </c>
      <c r="C18" s="50" t="inlineStr">
        <is>
          <t>세라믹 롱브릭 타일(외부 벽체)</t>
        </is>
      </c>
      <c r="D18" s="6" t="inlineStr">
        <is>
          <t>M2</t>
        </is>
      </c>
      <c r="E18" s="6" t="n">
        <v>230</v>
      </c>
      <c r="F18" s="36" t="n">
        <v>75000</v>
      </c>
      <c r="G18" s="36">
        <f>E18*F18</f>
        <v/>
      </c>
      <c r="H18" s="36" t="n">
        <v>0</v>
      </c>
      <c r="I18" s="8" t="n"/>
    </row>
    <row r="19" ht="56" customHeight="1" s="27">
      <c r="A19" s="3" t="n">
        <v>7</v>
      </c>
      <c r="B19" s="51" t="inlineStr">
        <is>
          <t>외장마감(박공지붕)</t>
        </is>
      </c>
      <c r="C19" s="51" t="inlineStr">
        <is>
          <t>박공지붕, 0.7T 알루미늄 징크</t>
        </is>
      </c>
      <c r="D19" s="3" t="inlineStr">
        <is>
          <t>식</t>
        </is>
      </c>
      <c r="E19" s="3" t="n">
        <v>1</v>
      </c>
      <c r="F19" s="35" t="n">
        <v>32200000</v>
      </c>
      <c r="G19" s="35">
        <f>E19*F19</f>
        <v/>
      </c>
      <c r="H19" s="35" t="n">
        <v>0</v>
      </c>
      <c r="I19" s="5" t="n"/>
    </row>
    <row r="20" ht="56" customHeight="1" s="27">
      <c r="A20" s="6" t="n">
        <v>8</v>
      </c>
      <c r="B20" s="50" t="inlineStr">
        <is>
          <t>단열재 시공면 면처리</t>
        </is>
      </c>
      <c r="C20" s="50" t="inlineStr">
        <is>
          <t>외부 벽체 단열재 시공면 면처리</t>
        </is>
      </c>
      <c r="D20" s="6" t="inlineStr">
        <is>
          <t>식</t>
        </is>
      </c>
      <c r="E20" s="6" t="n">
        <v>1</v>
      </c>
      <c r="F20" s="36" t="n">
        <v>4500000</v>
      </c>
      <c r="G20" s="36">
        <f>E20*F20</f>
        <v/>
      </c>
      <c r="H20" s="36" t="n">
        <v>0</v>
      </c>
      <c r="I20" s="8" t="n"/>
    </row>
    <row r="21" ht="56" customHeight="1" s="27">
      <c r="A21" s="3" t="n">
        <v>9</v>
      </c>
      <c r="B21" s="51" t="inlineStr">
        <is>
          <t>미장｜방수｜조적</t>
        </is>
      </c>
      <c r="C21" s="51" t="inlineStr">
        <is>
          <t>방통, 미장, 조적 공사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10</v>
      </c>
      <c r="B22" s="50" t="inlineStr">
        <is>
          <t>페인트공사</t>
        </is>
      </c>
      <c r="C22" s="50" t="inlineStr">
        <is>
          <t>수성페인트, 로울러칠</t>
        </is>
      </c>
      <c r="D22" s="6" t="inlineStr">
        <is>
          <t>식</t>
        </is>
      </c>
      <c r="E22" s="6" t="n">
        <v>1</v>
      </c>
      <c r="F22" s="36" t="n">
        <v>1500000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건축공사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11</v>
      </c>
      <c r="B24" s="50" t="inlineStr">
        <is>
          <t>샤시</t>
        </is>
      </c>
      <c r="C24" s="50" t="inlineStr">
        <is>
          <t>LX지인, F.B 난간대</t>
        </is>
      </c>
      <c r="D24" s="6" t="inlineStr">
        <is>
          <t>식</t>
        </is>
      </c>
      <c r="E24" s="6" t="n">
        <v>1</v>
      </c>
      <c r="F24" s="36" t="n">
        <v>19500000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12</v>
      </c>
      <c r="B25" s="51" t="inlineStr">
        <is>
          <t>방화문</t>
        </is>
      </c>
      <c r="C25" s="51" t="inlineStr">
        <is>
          <t>건축주 지정 방화문(도어락 포함)</t>
        </is>
      </c>
      <c r="D25" s="3" t="inlineStr">
        <is>
          <t>SET</t>
        </is>
      </c>
      <c r="E25" s="3" t="n">
        <v>1</v>
      </c>
      <c r="F25" s="35" t="n">
        <v>2300000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수장공사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13</v>
      </c>
      <c r="B27" s="51" t="inlineStr">
        <is>
          <t>바닥공사</t>
        </is>
      </c>
      <c r="C27" s="51" t="inlineStr">
        <is>
          <t>스타강마루/워시오크</t>
        </is>
      </c>
      <c r="D27" s="3" t="inlineStr">
        <is>
          <t>식</t>
        </is>
      </c>
      <c r="E27" s="3" t="n">
        <v>1</v>
      </c>
      <c r="F27" s="35" t="n">
        <v>4200000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14</v>
      </c>
      <c r="B28" s="51" t="inlineStr">
        <is>
          <t>도배공사</t>
        </is>
      </c>
      <c r="C28" s="51" t="inlineStr">
        <is>
          <t>LX 실크벽지</t>
        </is>
      </c>
      <c r="D28" s="3" t="inlineStr">
        <is>
          <t>식</t>
        </is>
      </c>
      <c r="E28" s="3" t="n">
        <v>1</v>
      </c>
      <c r="F28" s="35" t="n">
        <v>4500000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15</v>
      </c>
      <c r="B29" s="51" t="inlineStr">
        <is>
          <t>욕실공사｜타일공사</t>
        </is>
      </c>
      <c r="C29" s="51" t="inlineStr">
        <is>
          <t>아덱스 도막방수, 안전바 포함, 도기 및 금구류 아메리칸 스탠다드, 외 현관, 세탁실, 다용도실</t>
        </is>
      </c>
      <c r="D29" s="3" t="inlineStr">
        <is>
          <t>식</t>
        </is>
      </c>
      <c r="E29" s="3" t="n">
        <v>1</v>
      </c>
      <c r="F29" s="35" t="n">
        <v>12350000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16</v>
      </c>
      <c r="B30" s="51" t="inlineStr">
        <is>
          <t>ABS도어</t>
        </is>
      </c>
      <c r="C30" s="51" t="inlineStr">
        <is>
          <t>지정브랜드 도어 "예림"ABS도어4개소, 슬라이딩3개소, 포켓도어 1개소</t>
        </is>
      </c>
      <c r="D30" s="3" t="inlineStr">
        <is>
          <t>식</t>
        </is>
      </c>
      <c r="E30" s="3" t="n">
        <v>1</v>
      </c>
      <c r="F30" s="35" t="n">
        <v>8260000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17</v>
      </c>
      <c r="B31" s="51" t="inlineStr">
        <is>
          <t>폴딩도어</t>
        </is>
      </c>
      <c r="C31" s="51" t="inlineStr">
        <is>
          <t>785*2400</t>
        </is>
      </c>
      <c r="D31" s="3" t="inlineStr">
        <is>
          <t>식</t>
        </is>
      </c>
      <c r="E31" s="3" t="n">
        <v>1</v>
      </c>
      <c r="F31" s="35" t="n">
        <v>250000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18</v>
      </c>
      <c r="B32" s="51" t="inlineStr">
        <is>
          <t>조명공사</t>
        </is>
      </c>
      <c r="C32" s="51" t="inlineStr">
        <is>
          <t>내부 배선 및 매입등, 간접등, 직부등</t>
        </is>
      </c>
      <c r="D32" s="3" t="inlineStr">
        <is>
          <t>식</t>
        </is>
      </c>
      <c r="E32" s="3" t="n">
        <v>1</v>
      </c>
      <c r="F32" s="35" t="n">
        <v>3600000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19</v>
      </c>
      <c r="B33" s="51" t="inlineStr">
        <is>
          <t>전기판넬</t>
        </is>
      </c>
      <c r="C33" s="51" t="inlineStr">
        <is>
          <t>다락방전기판넬(20A 개별 차단기, 전자파차단 고급형)로스율 포함</t>
        </is>
      </c>
      <c r="D33" s="3" t="inlineStr">
        <is>
          <t>PY</t>
        </is>
      </c>
      <c r="E33" s="3" t="n">
        <v>7</v>
      </c>
      <c r="F33" s="35" t="n">
        <v>200000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20</v>
      </c>
      <c r="B34" s="51" t="inlineStr">
        <is>
          <t>목공사</t>
        </is>
      </c>
      <c r="C34" s="51" t="inlineStr">
        <is>
          <t>벽체/천장/인테리어(자재+시공비)</t>
        </is>
      </c>
      <c r="D34" s="3" t="inlineStr">
        <is>
          <t>식</t>
        </is>
      </c>
      <c r="E34" s="3" t="n">
        <v>1</v>
      </c>
      <c r="F34" s="35" t="n">
        <v>23000000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21</v>
      </c>
      <c r="B35" s="51" t="inlineStr">
        <is>
          <t>단열공사</t>
        </is>
      </c>
      <c r="C35" s="51" t="inlineStr">
        <is>
          <t>아이소핑크30T 시공(내부단열공사)</t>
        </is>
      </c>
      <c r="D35" s="3" t="inlineStr">
        <is>
          <t>식</t>
        </is>
      </c>
      <c r="E35" s="3" t="n">
        <v>1</v>
      </c>
      <c r="F35" s="35" t="n">
        <v>2350000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22</v>
      </c>
      <c r="B36" s="51" t="inlineStr">
        <is>
          <t>가구공사</t>
        </is>
      </c>
      <c r="C36" s="51" t="inlineStr">
        <is>
          <t>지정범위, 붙박이장, 신발장, 현관 낮은장, 다락방 붙박이장</t>
        </is>
      </c>
      <c r="D36" s="3" t="inlineStr">
        <is>
          <t>식</t>
        </is>
      </c>
      <c r="E36" s="3" t="n">
        <v>1</v>
      </c>
      <c r="F36" s="35" t="n">
        <v>7800000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기타공사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23</v>
      </c>
      <c r="B38" s="51" t="inlineStr">
        <is>
          <t>전동어닝</t>
        </is>
      </c>
      <c r="C38" s="51" t="inlineStr">
        <is>
          <t>4300*1500 전동어닝(리모컨 컨트롤러)</t>
        </is>
      </c>
      <c r="D38" s="3" t="inlineStr">
        <is>
          <t>SET</t>
        </is>
      </c>
      <c r="E38" s="3" t="n">
        <v>1</v>
      </c>
      <c r="F38" s="35" t="n">
        <v>1650000</v>
      </c>
      <c r="G38" s="35">
        <f>E38*F38</f>
        <v/>
      </c>
      <c r="H38" s="35" t="n">
        <v>0</v>
      </c>
      <c r="I38" s="5" t="n"/>
    </row>
    <row r="39" ht="28" customHeight="1" s="27">
      <c r="A39" s="3" t="n">
        <v>24</v>
      </c>
      <c r="B39" s="51" t="inlineStr">
        <is>
          <t>석재타일</t>
        </is>
      </c>
      <c r="C39" s="51" t="inlineStr">
        <is>
          <t>외부 데크(자재+시공비)</t>
        </is>
      </c>
      <c r="D39" s="3" t="inlineStr">
        <is>
          <t>M2</t>
        </is>
      </c>
      <c r="E39" s="3" t="n">
        <v>42</v>
      </c>
      <c r="F39" s="35" t="n">
        <v>100000</v>
      </c>
      <c r="G39" s="35">
        <f>E39*F39</f>
        <v/>
      </c>
      <c r="H39" s="35" t="n">
        <v>0</v>
      </c>
      <c r="I39" s="5" t="n"/>
    </row>
    <row r="40" ht="28" customHeight="1" s="27">
      <c r="A40" s="47" t="inlineStr">
        <is>
          <t>외부공사</t>
        </is>
      </c>
      <c r="B40" s="48" t="n"/>
      <c r="C40" s="48" t="n"/>
      <c r="D40" s="48" t="n"/>
      <c r="E40" s="48" t="n"/>
      <c r="F40" s="48" t="n"/>
      <c r="G40" s="48" t="n"/>
      <c r="H40" s="48" t="n"/>
      <c r="I40" s="49" t="n"/>
    </row>
    <row r="41" ht="28" customHeight="1" s="27">
      <c r="A41" s="3" t="n">
        <v>25</v>
      </c>
      <c r="B41" s="51" t="inlineStr">
        <is>
          <t>정화조</t>
        </is>
      </c>
      <c r="C41" s="51" t="inlineStr">
        <is>
          <t>오폐수 통합 정화조-3TON(시공포함)</t>
        </is>
      </c>
      <c r="D41" s="3" t="inlineStr">
        <is>
          <t>식</t>
        </is>
      </c>
      <c r="E41" s="3" t="n">
        <v>1</v>
      </c>
      <c r="F41" s="35" t="n">
        <v>7500000</v>
      </c>
      <c r="G41" s="35">
        <f>E41*F41</f>
        <v/>
      </c>
      <c r="H41" s="35" t="n">
        <v>0</v>
      </c>
      <c r="I41" s="5" t="n"/>
    </row>
    <row r="42" ht="56" customHeight="1" s="27">
      <c r="A42" s="3" t="n">
        <v>26</v>
      </c>
      <c r="B42" s="51" t="inlineStr">
        <is>
          <t>혼합 건설폐기물</t>
        </is>
      </c>
      <c r="C42" s="51" t="inlineStr">
        <is>
          <t>불연성 건설폐기물에 가연성 5% 이하 혼합</t>
        </is>
      </c>
      <c r="D42" s="3" t="inlineStr">
        <is>
          <t>TON</t>
        </is>
      </c>
      <c r="E42" s="3" t="n">
        <v>5</v>
      </c>
      <c r="F42" s="35" t="n">
        <v>350000</v>
      </c>
      <c r="G42" s="35">
        <f>E42*F42</f>
        <v/>
      </c>
      <c r="H42" s="35" t="n">
        <v>0</v>
      </c>
      <c r="I42" s="5" t="n"/>
    </row>
    <row r="43" ht="28" customHeight="1" s="27">
      <c r="A43" s="3" t="n">
        <v>27</v>
      </c>
      <c r="B43" s="51" t="inlineStr">
        <is>
          <t>조경공사</t>
        </is>
      </c>
      <c r="C43" s="51" t="inlineStr">
        <is>
          <t>외부 조경 공사(건축주 지정 견적외)</t>
        </is>
      </c>
      <c r="D43" s="3" t="inlineStr">
        <is>
          <t>식</t>
        </is>
      </c>
      <c r="E43" s="3" t="n">
        <v>1</v>
      </c>
      <c r="F43" s="35" t="n">
        <v>0</v>
      </c>
      <c r="G43" s="35">
        <f>E43*F43</f>
        <v/>
      </c>
      <c r="H43" s="35" t="n">
        <v>0</v>
      </c>
      <c r="I43" s="5" t="n"/>
    </row>
    <row r="44">
      <c r="A44" s="25" t="inlineStr">
        <is>
          <t>소 계 (품목 합계)</t>
        </is>
      </c>
      <c r="B44" s="37" t="n"/>
      <c r="C44" s="37" t="n"/>
      <c r="D44" s="38" t="n"/>
      <c r="E44" s="12">
        <f>SUM(E11:E43)</f>
        <v/>
      </c>
      <c r="F44" s="13" t="n"/>
      <c r="G44" s="14">
        <f>SUM(G11:G43)</f>
        <v/>
      </c>
      <c r="H44" s="39">
        <f>SUM(H11:H43)</f>
        <v/>
      </c>
      <c r="I44" s="12" t="inlineStr">
        <is>
          <t>부가세 별도</t>
        </is>
      </c>
    </row>
    <row r="45">
      <c r="A45" s="25" t="inlineStr">
        <is>
          <t>공과잡비 (0%)</t>
        </is>
      </c>
      <c r="B45" s="37" t="n"/>
      <c r="C45" s="37" t="n"/>
      <c r="D45" s="38" t="n"/>
      <c r="E45" s="16" t="n"/>
      <c r="F45" s="16" t="n"/>
      <c r="G45" s="17">
        <f>G44*0.0</f>
        <v/>
      </c>
      <c r="H45" s="18" t="n"/>
      <c r="I45" s="19" t="n"/>
    </row>
    <row r="46">
      <c r="A46" s="25" t="inlineStr">
        <is>
          <t>기업이윤 (5%)</t>
        </is>
      </c>
      <c r="B46" s="37" t="n"/>
      <c r="C46" s="37" t="n"/>
      <c r="D46" s="38" t="n"/>
      <c r="E46" s="16" t="n"/>
      <c r="F46" s="16" t="n"/>
      <c r="G46" s="17">
        <f>G44*0.05</f>
        <v/>
      </c>
      <c r="H46" s="18" t="n"/>
      <c r="I46" s="19" t="n"/>
    </row>
    <row r="47">
      <c r="A47" s="25" t="inlineStr">
        <is>
          <t>총 합 계 금 액 (TOTAL AMOUNT)</t>
        </is>
      </c>
      <c r="B47" s="37" t="n"/>
      <c r="C47" s="37" t="n"/>
      <c r="D47" s="38" t="n"/>
      <c r="E47" s="16" t="n"/>
      <c r="F47" s="16" t="n"/>
      <c r="G47" s="20">
        <f>G44+G45+G46</f>
        <v/>
      </c>
      <c r="H47" s="21">
        <f>SUM(H11:H43)</f>
        <v/>
      </c>
      <c r="I47" s="22" t="inlineStr">
        <is>
          <t>부가세 별도</t>
        </is>
      </c>
    </row>
    <row r="48"/>
    <row r="49">
      <c r="A49" s="29" t="inlineStr">
        <is>
          <t>■ 기 타 사 항 및 특 기 사 항</t>
        </is>
      </c>
    </row>
    <row r="50" ht="32" customHeight="1" s="27">
      <c r="A50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50" s="40" t="n"/>
      <c r="C50" s="40" t="n"/>
      <c r="D50" s="40" t="n"/>
      <c r="E50" s="40" t="n"/>
      <c r="F50" s="40" t="n"/>
      <c r="G50" s="40" t="n"/>
      <c r="H50" s="40" t="n"/>
      <c r="I50" s="41" t="n"/>
    </row>
    <row r="51" ht="32" customHeight="1" s="27">
      <c r="A51" s="42" t="n"/>
      <c r="I51" s="43" t="n"/>
    </row>
    <row r="52" ht="32" customHeight="1" s="27">
      <c r="A52" s="44" t="n"/>
      <c r="B52" s="45" t="n"/>
      <c r="C52" s="45" t="n"/>
      <c r="D52" s="45" t="n"/>
      <c r="E52" s="45" t="n"/>
      <c r="F52" s="45" t="n"/>
      <c r="G52" s="45" t="n"/>
      <c r="H52" s="45" t="n"/>
      <c r="I52" s="46" t="n"/>
    </row>
    <row r="53"/>
    <row r="54"/>
  </sheetData>
  <mergeCells count="24">
    <mergeCell ref="E3:I3"/>
    <mergeCell ref="A45:D45"/>
    <mergeCell ref="B5:D5"/>
    <mergeCell ref="F7:I7"/>
    <mergeCell ref="A37:I37"/>
    <mergeCell ref="A50:I52"/>
    <mergeCell ref="B4:D4"/>
    <mergeCell ref="A40:I40"/>
    <mergeCell ref="F5:I5"/>
    <mergeCell ref="B7:D7"/>
    <mergeCell ref="A46:D46"/>
    <mergeCell ref="A26:I26"/>
    <mergeCell ref="A44:D44"/>
    <mergeCell ref="B3:D3"/>
    <mergeCell ref="A49:I49"/>
    <mergeCell ref="A11:I11"/>
    <mergeCell ref="F8:I8"/>
    <mergeCell ref="F4:I4"/>
    <mergeCell ref="A1:I1"/>
    <mergeCell ref="A23:I23"/>
    <mergeCell ref="A16:I16"/>
    <mergeCell ref="A47:D47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2026-07-23T04:42:17Z</dcterms:modified>
  <cp:lastModifiedBy>영호 이</cp:lastModifiedBy>
  <cp:lastPrinted>2026-06-01T08:03:26Z</cp:lastPrinted>
</cp:coreProperties>
</file>