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438150</colOff>
      <row>5</row>
      <rowOff>19050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평창리비에르 32평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평창리비에르</t>
        </is>
      </c>
      <c r="E4" s="1" t="inlineStr">
        <is>
          <t>등록번호:</t>
        </is>
      </c>
      <c r="F4" s="26" t="inlineStr">
        <is>
          <t>601-07-68587</t>
        </is>
      </c>
    </row>
    <row r="5" ht="26" customHeight="1" s="27">
      <c r="A5" s="9" t="inlineStr">
        <is>
          <t>■ 견적일자:</t>
        </is>
      </c>
      <c r="B5" s="26" t="inlineStr">
        <is>
          <t>2026-07-09 14:34</t>
        </is>
      </c>
      <c r="E5" s="9" t="inlineStr">
        <is>
          <t>상    호:</t>
        </is>
      </c>
      <c r="F5" s="26" t="inlineStr">
        <is>
          <t>케이엔에스디자인</t>
        </is>
      </c>
    </row>
    <row r="6" ht="26" customHeight="1" s="27">
      <c r="A6" s="9" t="inlineStr">
        <is>
          <t>■ 관리번호:</t>
        </is>
      </c>
      <c r="B6" s="26" t="inlineStr">
        <is>
          <t>Q-0214</t>
        </is>
      </c>
      <c r="E6" s="1" t="inlineStr">
        <is>
          <t>대 표 자:</t>
        </is>
      </c>
      <c r="F6" s="26" t="inlineStr">
        <is>
          <t>이영호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바닥 마루 철거</t>
        </is>
      </c>
      <c r="C12" s="11" t="inlineStr">
        <is>
          <t>바닥및 기타 철거,면정리 포함</t>
        </is>
      </c>
      <c r="D12" s="6" t="inlineStr">
        <is>
          <t>식</t>
        </is>
      </c>
      <c r="E12" s="6" t="n">
        <v>1</v>
      </c>
      <c r="F12" s="36" t="n">
        <v>920000</v>
      </c>
      <c r="G12" s="36">
        <f>E12*F12</f>
        <v/>
      </c>
      <c r="H12" s="36" t="n">
        <v>0</v>
      </c>
      <c r="I12" s="8" t="n"/>
    </row>
    <row r="13" ht="28" customHeight="1" s="27">
      <c r="A13" s="3" t="n">
        <v>2</v>
      </c>
      <c r="B13" s="10" t="inlineStr">
        <is>
          <t>폐기물처리비</t>
        </is>
      </c>
      <c r="C13" s="10" t="inlineStr">
        <is>
          <t>철거,공사 폐기물 처리비</t>
        </is>
      </c>
      <c r="D13" s="3" t="inlineStr">
        <is>
          <t>식</t>
        </is>
      </c>
      <c r="E13" s="3" t="n">
        <v>1</v>
      </c>
      <c r="F13" s="35" t="n">
        <v>550000</v>
      </c>
      <c r="G13" s="35">
        <f>E13*F13</f>
        <v/>
      </c>
      <c r="H13" s="35" t="n">
        <v>0</v>
      </c>
      <c r="I13" s="5" t="n"/>
    </row>
    <row r="14" ht="28" customHeight="1" s="27">
      <c r="A14" s="50" t="n"/>
      <c r="B14" s="48" t="n"/>
      <c r="C14" s="48" t="n"/>
      <c r="D14" s="48" t="n"/>
      <c r="E14" s="49" t="n"/>
      <c r="F14" s="51" t="inlineStr">
        <is>
          <t>합계</t>
        </is>
      </c>
      <c r="G14" s="51">
        <f>SUM(G12:G13)</f>
        <v/>
      </c>
      <c r="H14" s="51">
        <f>SUM(H12:H13)</f>
        <v/>
      </c>
      <c r="I14" s="52" t="n"/>
    </row>
    <row r="15" ht="28" customHeight="1" s="27">
      <c r="A15" s="47" t="inlineStr">
        <is>
          <t>수장공사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11" t="inlineStr">
        <is>
          <t>목공공사</t>
        </is>
      </c>
      <c r="C16" s="11" t="inlineStr">
        <is>
          <t>걸레받이 재시공</t>
        </is>
      </c>
      <c r="D16" s="6" t="inlineStr">
        <is>
          <t>식</t>
        </is>
      </c>
      <c r="E16" s="6" t="n">
        <v>1</v>
      </c>
      <c r="F16" s="36" t="n">
        <v>630000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10" t="inlineStr">
        <is>
          <t>도어공사</t>
        </is>
      </c>
      <c r="C17" s="10" t="inlineStr">
        <is>
          <t xml:space="preserve">ABS Door 5set </t>
        </is>
      </c>
      <c r="D17" s="3" t="inlineStr">
        <is>
          <t>set</t>
        </is>
      </c>
      <c r="E17" s="3" t="n">
        <v>5</v>
      </c>
      <c r="F17" s="35" t="n">
        <v>350000</v>
      </c>
      <c r="G17" s="35">
        <f>E17*F17</f>
        <v/>
      </c>
      <c r="H17" s="35" t="n">
        <v>0</v>
      </c>
      <c r="I17" s="5" t="n"/>
    </row>
    <row r="18" ht="28" customHeight="1" s="27">
      <c r="A18" s="50" t="n"/>
      <c r="B18" s="48" t="n"/>
      <c r="C18" s="48" t="n"/>
      <c r="D18" s="48" t="n"/>
      <c r="E18" s="49" t="n"/>
      <c r="F18" s="51" t="inlineStr">
        <is>
          <t>합계</t>
        </is>
      </c>
      <c r="G18" s="51">
        <f>SUM(G16:G17)</f>
        <v/>
      </c>
      <c r="H18" s="51">
        <f>SUM(H16:H17)</f>
        <v/>
      </c>
      <c r="I18" s="52" t="n"/>
    </row>
    <row r="19" ht="28" customHeight="1" s="27">
      <c r="A19" s="47" t="inlineStr">
        <is>
          <t>욕실공사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56" customHeight="1" s="27">
      <c r="A20" s="6" t="n">
        <v>5</v>
      </c>
      <c r="B20" s="11" t="inlineStr">
        <is>
          <t>욕실 전체교체(안방,공용)</t>
        </is>
      </c>
      <c r="C20" s="11" t="inlineStr">
        <is>
          <t xml:space="preserve">바닥 300*300 ,벽체 300*600 , 방수,SMC 돔천장,도기류,금구류 포함 </t>
        </is>
      </c>
      <c r="D20" s="6" t="inlineStr">
        <is>
          <t>개</t>
        </is>
      </c>
      <c r="E20" s="6" t="n">
        <v>2</v>
      </c>
      <c r="F20" s="36" t="n">
        <v>4000000</v>
      </c>
      <c r="G20" s="36">
        <f>E20*F20</f>
        <v/>
      </c>
      <c r="H20" s="36" t="n">
        <v>0</v>
      </c>
      <c r="I20" s="8" t="n"/>
    </row>
    <row r="21" ht="28" customHeight="1" s="27">
      <c r="A21" s="50" t="n"/>
      <c r="B21" s="48" t="n"/>
      <c r="C21" s="48" t="n"/>
      <c r="D21" s="48" t="n"/>
      <c r="E21" s="49" t="n"/>
      <c r="F21" s="51" t="inlineStr">
        <is>
          <t>합계</t>
        </is>
      </c>
      <c r="G21" s="51">
        <f>SUM(G20:G20)</f>
        <v/>
      </c>
      <c r="H21" s="51">
        <f>SUM(H20:H20)</f>
        <v/>
      </c>
      <c r="I21" s="52" t="n"/>
    </row>
    <row r="22" ht="28" customHeight="1" s="27">
      <c r="A22" s="47" t="inlineStr">
        <is>
          <t>도배/바닥 공사</t>
        </is>
      </c>
      <c r="B22" s="48" t="n"/>
      <c r="C22" s="48" t="n"/>
      <c r="D22" s="48" t="n"/>
      <c r="E22" s="48" t="n"/>
      <c r="F22" s="48" t="n"/>
      <c r="G22" s="48" t="n"/>
      <c r="H22" s="48" t="n"/>
      <c r="I22" s="49" t="n"/>
    </row>
    <row r="23" ht="28" customHeight="1" s="27">
      <c r="A23" s="3" t="n">
        <v>6</v>
      </c>
      <c r="B23" s="10" t="inlineStr">
        <is>
          <t>LX 도배</t>
        </is>
      </c>
      <c r="C23" s="10" t="inlineStr">
        <is>
          <t>베스띠(실크)</t>
        </is>
      </c>
      <c r="D23" s="3" t="inlineStr">
        <is>
          <t>식</t>
        </is>
      </c>
      <c r="E23" s="3" t="n">
        <v>1</v>
      </c>
      <c r="F23" s="35" t="n">
        <v>3420000</v>
      </c>
      <c r="G23" s="35">
        <f>E23*F23</f>
        <v/>
      </c>
      <c r="H23" s="35" t="n">
        <v>0</v>
      </c>
      <c r="I23" s="5" t="n"/>
    </row>
    <row r="24" ht="28" customHeight="1" s="27">
      <c r="A24" s="6" t="n">
        <v>7</v>
      </c>
      <c r="B24" s="11" t="inlineStr">
        <is>
          <t>LX 장판</t>
        </is>
      </c>
      <c r="C24" s="11" t="inlineStr">
        <is>
          <t>지아사랑애 3.2T</t>
        </is>
      </c>
      <c r="D24" s="6" t="inlineStr">
        <is>
          <t>식</t>
        </is>
      </c>
      <c r="E24" s="6" t="n">
        <v>1</v>
      </c>
      <c r="F24" s="36" t="n">
        <v>2268000</v>
      </c>
      <c r="G24" s="36">
        <f>E24*F24</f>
        <v/>
      </c>
      <c r="H24" s="36" t="n">
        <v>0</v>
      </c>
      <c r="I24" s="8" t="n"/>
    </row>
    <row r="25" ht="28" customHeight="1" s="27">
      <c r="A25" s="50" t="n"/>
      <c r="B25" s="48" t="n"/>
      <c r="C25" s="48" t="n"/>
      <c r="D25" s="48" t="n"/>
      <c r="E25" s="49" t="n"/>
      <c r="F25" s="51" t="inlineStr">
        <is>
          <t>합계</t>
        </is>
      </c>
      <c r="G25" s="51">
        <f>SUM(G23:G24)</f>
        <v/>
      </c>
      <c r="H25" s="51">
        <f>SUM(H23:H24)</f>
        <v/>
      </c>
      <c r="I25" s="52" t="n"/>
    </row>
    <row r="26" ht="28" customHeight="1" s="27">
      <c r="A26" s="47" t="inlineStr">
        <is>
          <t>가구공사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8</v>
      </c>
      <c r="B27" s="10" t="inlineStr">
        <is>
          <t>붙박이장</t>
        </is>
      </c>
      <c r="C27" s="10" t="inlineStr">
        <is>
          <t>안방 붙박이장(여닫이)</t>
        </is>
      </c>
      <c r="D27" s="3" t="inlineStr">
        <is>
          <t>식</t>
        </is>
      </c>
      <c r="E27" s="3" t="n">
        <v>1</v>
      </c>
      <c r="F27" s="35" t="n">
        <v>1820000</v>
      </c>
      <c r="G27" s="35">
        <f>E27*F27</f>
        <v/>
      </c>
      <c r="H27" s="35" t="n">
        <v>0</v>
      </c>
      <c r="I27" s="5" t="n"/>
    </row>
    <row r="28" ht="28" customHeight="1" s="27">
      <c r="A28" s="3" t="n">
        <v>9</v>
      </c>
      <c r="B28" s="10" t="inlineStr">
        <is>
          <t>신발장</t>
        </is>
      </c>
      <c r="C28" s="10" t="inlineStr">
        <is>
          <t>하단띄움 중간오픈 타입(하부간접등)</t>
        </is>
      </c>
      <c r="D28" s="3" t="inlineStr">
        <is>
          <t>식</t>
        </is>
      </c>
      <c r="E28" s="3" t="n">
        <v>1</v>
      </c>
      <c r="F28" s="35" t="n">
        <v>550000</v>
      </c>
      <c r="G28" s="35">
        <f>E28*F28</f>
        <v/>
      </c>
      <c r="H28" s="35" t="n">
        <v>0</v>
      </c>
      <c r="I28" s="5" t="n"/>
    </row>
    <row r="29" ht="28" customHeight="1" s="27">
      <c r="A29" s="50" t="n"/>
      <c r="B29" s="48" t="n"/>
      <c r="C29" s="48" t="n"/>
      <c r="D29" s="48" t="n"/>
      <c r="E29" s="49" t="n"/>
      <c r="F29" s="51" t="inlineStr">
        <is>
          <t>합계</t>
        </is>
      </c>
      <c r="G29" s="51">
        <f>SUM(G27:G28)</f>
        <v/>
      </c>
      <c r="H29" s="51">
        <f>SUM(H27:H28)</f>
        <v/>
      </c>
      <c r="I29" s="52" t="n"/>
    </row>
    <row r="30" ht="28" customHeight="1" s="27">
      <c r="A30" s="47" t="inlineStr">
        <is>
          <t>주방공사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10</v>
      </c>
      <c r="B31" s="10" t="inlineStr">
        <is>
          <t>씽크대</t>
        </is>
      </c>
      <c r="C31" s="10" t="inlineStr">
        <is>
          <t>ㄱ자 형,씽크볼,수전,일체형후드 포함</t>
        </is>
      </c>
      <c r="D31" s="3" t="inlineStr">
        <is>
          <t>식</t>
        </is>
      </c>
      <c r="E31" s="3" t="n">
        <v>1</v>
      </c>
      <c r="F31" s="35" t="n">
        <v>4890000</v>
      </c>
      <c r="G31" s="35">
        <f>E31*F31</f>
        <v/>
      </c>
      <c r="H31" s="35" t="n">
        <v>0</v>
      </c>
      <c r="I31" s="5" t="n"/>
    </row>
    <row r="32" ht="28" customHeight="1" s="27">
      <c r="A32" s="3" t="n">
        <v>11</v>
      </c>
      <c r="B32" s="10" t="inlineStr">
        <is>
          <t>인덕션</t>
        </is>
      </c>
      <c r="C32" s="10" t="inlineStr">
        <is>
          <t>3구 인덕션 (전기공사 포함)</t>
        </is>
      </c>
      <c r="D32" s="3" t="inlineStr">
        <is>
          <t>식</t>
        </is>
      </c>
      <c r="E32" s="3" t="n">
        <v>1</v>
      </c>
      <c r="F32" s="35" t="n">
        <v>580000</v>
      </c>
      <c r="G32" s="35">
        <f>E32*F32</f>
        <v/>
      </c>
      <c r="H32" s="35" t="n">
        <v>0</v>
      </c>
      <c r="I32" s="5" t="n"/>
    </row>
    <row r="33" ht="28" customHeight="1" s="27">
      <c r="A33" s="50" t="n"/>
      <c r="B33" s="48" t="n"/>
      <c r="C33" s="48" t="n"/>
      <c r="D33" s="48" t="n"/>
      <c r="E33" s="49" t="n"/>
      <c r="F33" s="51" t="inlineStr">
        <is>
          <t>합계</t>
        </is>
      </c>
      <c r="G33" s="51">
        <f>SUM(G31:G32)</f>
        <v/>
      </c>
      <c r="H33" s="51">
        <f>SUM(H31:H32)</f>
        <v/>
      </c>
      <c r="I33" s="52" t="n"/>
    </row>
    <row r="34" ht="28" customHeight="1" s="27">
      <c r="A34" s="47" t="inlineStr">
        <is>
          <t>샷시공사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12</v>
      </c>
      <c r="B35" s="10" t="inlineStr">
        <is>
          <t>전체 샷시 교체</t>
        </is>
      </c>
      <c r="C35" s="10" t="inlineStr">
        <is>
          <t>브랜드-KCC (코킹비용 포함)</t>
        </is>
      </c>
      <c r="D35" s="3" t="inlineStr">
        <is>
          <t>식</t>
        </is>
      </c>
      <c r="E35" s="3" t="n">
        <v>1</v>
      </c>
      <c r="F35" s="35" t="n">
        <v>7900000</v>
      </c>
      <c r="G35" s="35">
        <f>E35*F35</f>
        <v/>
      </c>
      <c r="H35" s="35" t="n">
        <v>0</v>
      </c>
      <c r="I35" s="5" t="n"/>
    </row>
    <row r="36" ht="28" customHeight="1" s="27">
      <c r="A36" s="3" t="n">
        <v>13</v>
      </c>
      <c r="B36" s="10" t="inlineStr">
        <is>
          <t>장비대</t>
        </is>
      </c>
      <c r="C36" s="10" t="inlineStr">
        <is>
          <t>스카이 장비대</t>
        </is>
      </c>
      <c r="D36" s="3" t="inlineStr">
        <is>
          <t>식</t>
        </is>
      </c>
      <c r="E36" s="3" t="n">
        <v>1</v>
      </c>
      <c r="F36" s="35" t="n">
        <v>400000</v>
      </c>
      <c r="G36" s="35">
        <f>E36*F36</f>
        <v/>
      </c>
      <c r="H36" s="35" t="n">
        <v>0</v>
      </c>
      <c r="I36" s="5" t="n"/>
    </row>
    <row r="37" ht="28" customHeight="1" s="27">
      <c r="A37" s="50" t="n"/>
      <c r="B37" s="48" t="n"/>
      <c r="C37" s="48" t="n"/>
      <c r="D37" s="48" t="n"/>
      <c r="E37" s="49" t="n"/>
      <c r="F37" s="51" t="inlineStr">
        <is>
          <t>합계</t>
        </is>
      </c>
      <c r="G37" s="51">
        <f>SUM(G35:G36)</f>
        <v/>
      </c>
      <c r="H37" s="51">
        <f>SUM(H35:H36)</f>
        <v/>
      </c>
      <c r="I37" s="52" t="n"/>
    </row>
    <row r="38" ht="28" customHeight="1" s="27">
      <c r="A38" s="47" t="inlineStr">
        <is>
          <t>기타공사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14</v>
      </c>
      <c r="B39" s="10" t="inlineStr">
        <is>
          <t>중문공사</t>
        </is>
      </c>
      <c r="C39" s="10" t="inlineStr">
        <is>
          <t>3연동 슬라이딩 중문</t>
        </is>
      </c>
      <c r="D39" s="3" t="inlineStr">
        <is>
          <t>식</t>
        </is>
      </c>
      <c r="E39" s="3" t="n">
        <v>1</v>
      </c>
      <c r="F39" s="35" t="n">
        <v>900000</v>
      </c>
      <c r="G39" s="35">
        <f>E39*F39</f>
        <v/>
      </c>
      <c r="H39" s="35" t="n">
        <v>0</v>
      </c>
      <c r="I39" s="5" t="n"/>
    </row>
    <row r="40" ht="28" customHeight="1" s="27">
      <c r="A40" s="3" t="n">
        <v>15</v>
      </c>
      <c r="B40" s="10" t="inlineStr">
        <is>
          <t>보양비</t>
        </is>
      </c>
      <c r="C40" s="10" t="inlineStr">
        <is>
          <t>폴라베니어 바닥제 보양(복도,작업동선)</t>
        </is>
      </c>
      <c r="D40" s="3" t="inlineStr">
        <is>
          <t>식</t>
        </is>
      </c>
      <c r="E40" s="3" t="n">
        <v>1</v>
      </c>
      <c r="F40" s="35" t="n">
        <v>200000</v>
      </c>
      <c r="G40" s="35">
        <f>E40*F40</f>
        <v/>
      </c>
      <c r="H40" s="35" t="n">
        <v>0</v>
      </c>
      <c r="I40" s="5" t="n"/>
    </row>
    <row r="41" ht="28" customHeight="1" s="27">
      <c r="A41" s="3" t="n">
        <v>16</v>
      </c>
      <c r="B41" s="10" t="inlineStr">
        <is>
          <t>미장시공</t>
        </is>
      </c>
      <c r="C41" s="10" t="inlineStr">
        <is>
          <t>문틀 하부 식기 평탄화 미장 및 방 3개소 수평몰탈 시공</t>
        </is>
      </c>
      <c r="D41" s="3" t="inlineStr">
        <is>
          <t>식</t>
        </is>
      </c>
      <c r="E41" s="3" t="n">
        <v>1</v>
      </c>
      <c r="F41" s="35" t="n">
        <v>0</v>
      </c>
      <c r="G41" s="35">
        <f>E41*F41</f>
        <v/>
      </c>
      <c r="H41" s="35" t="n">
        <v>0</v>
      </c>
      <c r="I41" s="5" t="n"/>
    </row>
    <row r="42" ht="56" customHeight="1" s="27">
      <c r="A42" s="3" t="n">
        <v>17</v>
      </c>
      <c r="B42" s="10" t="inlineStr">
        <is>
          <t>방문 손잡이 교체</t>
        </is>
      </c>
      <c r="C42" s="10" t="inlineStr">
        <is>
          <t>핸들형</t>
        </is>
      </c>
      <c r="D42" s="3" t="inlineStr">
        <is>
          <t>식</t>
        </is>
      </c>
      <c r="E42" s="3" t="n">
        <v>5</v>
      </c>
      <c r="F42" s="35" t="n">
        <v>15000</v>
      </c>
      <c r="G42" s="35">
        <f>E42*F42</f>
        <v/>
      </c>
      <c r="H42" s="35" t="n">
        <v>0</v>
      </c>
      <c r="I42" s="5" t="n"/>
    </row>
    <row r="43" ht="28" customHeight="1" s="27">
      <c r="A43" s="50" t="n"/>
      <c r="B43" s="48" t="n"/>
      <c r="C43" s="48" t="n"/>
      <c r="D43" s="48" t="n"/>
      <c r="E43" s="49" t="n"/>
      <c r="F43" s="51" t="inlineStr">
        <is>
          <t>합계</t>
        </is>
      </c>
      <c r="G43" s="51">
        <f>SUM(G39:G42)</f>
        <v/>
      </c>
      <c r="H43" s="51">
        <f>SUM(H39:H42)</f>
        <v/>
      </c>
      <c r="I43" s="52" t="n"/>
    </row>
    <row r="44">
      <c r="A44" s="25" t="inlineStr">
        <is>
          <t>소 계 (품목 합계)</t>
        </is>
      </c>
      <c r="B44" s="37" t="n"/>
      <c r="C44" s="37" t="n"/>
      <c r="D44" s="38" t="n"/>
      <c r="E44" s="12">
        <f>SUM(E11:E43)</f>
        <v/>
      </c>
      <c r="F44" s="13" t="n"/>
      <c r="G44" s="14">
        <f>SUM(G11:G43)-G14-G18-G21-G25-G29-G33-G37-G43</f>
        <v/>
      </c>
      <c r="H44" s="39">
        <f>SUM(H11:H43)-H14-H18-H21-H25-H29-H33-H37-H43</f>
        <v/>
      </c>
      <c r="I44" s="12" t="inlineStr">
        <is>
          <t>부가세 별도</t>
        </is>
      </c>
    </row>
    <row r="45">
      <c r="A45" s="25" t="inlineStr">
        <is>
          <t>공과잡비 (5%)</t>
        </is>
      </c>
      <c r="B45" s="37" t="n"/>
      <c r="C45" s="37" t="n"/>
      <c r="D45" s="38" t="n"/>
      <c r="E45" s="16" t="n"/>
      <c r="F45" s="16" t="n"/>
      <c r="G45" s="17">
        <f>G44*0.05</f>
        <v/>
      </c>
      <c r="H45" s="18" t="n"/>
      <c r="I45" s="19" t="n"/>
    </row>
    <row r="46">
      <c r="A46" s="25" t="inlineStr">
        <is>
          <t>기업이윤 (10%)</t>
        </is>
      </c>
      <c r="B46" s="37" t="n"/>
      <c r="C46" s="37" t="n"/>
      <c r="D46" s="38" t="n"/>
      <c r="E46" s="16" t="n"/>
      <c r="F46" s="16" t="n"/>
      <c r="G46" s="17">
        <f>G44*0.1</f>
        <v/>
      </c>
      <c r="H46" s="18" t="n"/>
      <c r="I46" s="19" t="n"/>
    </row>
    <row r="47">
      <c r="A47" s="25" t="inlineStr">
        <is>
          <t>총 합 계 금 액 (TOTAL AMOUNT)</t>
        </is>
      </c>
      <c r="B47" s="37" t="n"/>
      <c r="C47" s="37" t="n"/>
      <c r="D47" s="38" t="n"/>
      <c r="E47" s="16" t="n"/>
      <c r="F47" s="16" t="n"/>
      <c r="G47" s="20">
        <f>G44+G45+G46</f>
        <v/>
      </c>
      <c r="H47" s="21">
        <f>SUM(H11:H43)</f>
        <v/>
      </c>
      <c r="I47" s="22" t="inlineStr">
        <is>
          <t>부가세 별도</t>
        </is>
      </c>
    </row>
    <row r="48"/>
    <row r="49">
      <c r="A49" s="29" t="inlineStr">
        <is>
          <t>■ 기 타 사 항 및 특 기 사 항</t>
        </is>
      </c>
    </row>
    <row r="50" ht="32" customHeight="1" s="27">
      <c r="A50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50" s="40" t="n"/>
      <c r="C50" s="40" t="n"/>
      <c r="D50" s="40" t="n"/>
      <c r="E50" s="40" t="n"/>
      <c r="F50" s="40" t="n"/>
      <c r="G50" s="40" t="n"/>
      <c r="H50" s="40" t="n"/>
      <c r="I50" s="41" t="n"/>
    </row>
    <row r="51" ht="32" customHeight="1" s="27">
      <c r="A51" s="42" t="n"/>
      <c r="I51" s="43" t="n"/>
    </row>
    <row r="52" ht="32" customHeight="1" s="27">
      <c r="A52" s="44" t="n"/>
      <c r="B52" s="45" t="n"/>
      <c r="C52" s="45" t="n"/>
      <c r="D52" s="45" t="n"/>
      <c r="E52" s="45" t="n"/>
      <c r="F52" s="45" t="n"/>
      <c r="G52" s="45" t="n"/>
      <c r="H52" s="45" t="n"/>
      <c r="I52" s="46" t="n"/>
    </row>
    <row r="53"/>
    <row r="54"/>
    <row r="55"/>
  </sheetData>
  <mergeCells count="34">
    <mergeCell ref="A21:E21"/>
    <mergeCell ref="E3:I3"/>
    <mergeCell ref="A45:D45"/>
    <mergeCell ref="B5:D5"/>
    <mergeCell ref="A19:I19"/>
    <mergeCell ref="F7:I7"/>
    <mergeCell ref="A50:I52"/>
    <mergeCell ref="B4:D4"/>
    <mergeCell ref="A33:E33"/>
    <mergeCell ref="A14:E14"/>
    <mergeCell ref="F5:I5"/>
    <mergeCell ref="B7:D7"/>
    <mergeCell ref="A34:I34"/>
    <mergeCell ref="A46:D46"/>
    <mergeCell ref="A26:I26"/>
    <mergeCell ref="A30:I30"/>
    <mergeCell ref="A44:D44"/>
    <mergeCell ref="A15:I15"/>
    <mergeCell ref="B3:D3"/>
    <mergeCell ref="A29:E29"/>
    <mergeCell ref="A49:I49"/>
    <mergeCell ref="A11:I11"/>
    <mergeCell ref="A43:E43"/>
    <mergeCell ref="F8:I8"/>
    <mergeCell ref="F4:I4"/>
    <mergeCell ref="A25:E25"/>
    <mergeCell ref="A1:I1"/>
    <mergeCell ref="A37:E37"/>
    <mergeCell ref="A22:I22"/>
    <mergeCell ref="A47:D47"/>
    <mergeCell ref="B6:D6"/>
    <mergeCell ref="A18:E18"/>
    <mergeCell ref="A38:I38"/>
    <mergeCell ref="F6:I6"/>
  </mergeCells>
  <pageMargins left="0.4" right="0.4" top="0.5" bottom="0.5" header="0.5" footer="0.5"/>
  <pageSetup orientation="landscape" paperSize="9" scale="80" fitToHeight="0"/>
  <rowBreaks count="1" manualBreakCount="1">
    <brk id="4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2026-10-02T07:31:14Z</dcterms:modified>
  <cp:lastModifiedBy>영호 이</cp:lastModifiedBy>
  <cp:lastPrinted>2026-06-01T08:03:26Z</cp:lastPrinted>
</cp:coreProperties>
</file>