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9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대한적십자사 울산광역지사 조리실 환경 개선 공사 견적서(칸막이합산)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2026-08-04 14:48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Q-0202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바닥철거</t>
        </is>
      </c>
      <c r="C12" s="50" t="inlineStr">
        <is>
          <t>바닥 철거 및 공사부 철거공사</t>
        </is>
      </c>
      <c r="D12" s="6" t="inlineStr">
        <is>
          <t>식</t>
        </is>
      </c>
      <c r="E12" s="6" t="n">
        <v>1</v>
      </c>
      <c r="F12" s="36" t="n">
        <v>3500000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</t>
        </is>
      </c>
      <c r="C14" s="50" t="inlineStr">
        <is>
          <t>600*600 논슬립 타일 시공</t>
        </is>
      </c>
      <c r="D14" s="6" t="inlineStr">
        <is>
          <t>식</t>
        </is>
      </c>
      <c r="E14" s="6" t="n">
        <v>1</v>
      </c>
      <c r="F14" s="36" t="n">
        <v>3750000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가스 배관 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가스배관공사</t>
        </is>
      </c>
      <c r="C16" s="50" t="inlineStr">
        <is>
          <t>도시가스 배관 철거 및 신설(특정시설 인허가 비용 포함)</t>
        </is>
      </c>
      <c r="D16" s="6" t="inlineStr">
        <is>
          <t>식</t>
        </is>
      </c>
      <c r="E16" s="6" t="n">
        <v>1</v>
      </c>
      <c r="F16" s="36" t="n">
        <v>2880000</v>
      </c>
      <c r="G16" s="36">
        <f>E16*F16</f>
        <v/>
      </c>
      <c r="H16" s="36" t="n">
        <v>0</v>
      </c>
      <c r="I16" s="8" t="n"/>
    </row>
    <row r="17" ht="28" customHeight="1" s="27">
      <c r="A17" s="47" t="inlineStr">
        <is>
          <t>전기공사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4</v>
      </c>
      <c r="B18" s="50" t="inlineStr">
        <is>
          <t>전기공사</t>
        </is>
      </c>
      <c r="C18" s="50" t="inlineStr">
        <is>
          <t xml:space="preserve">제빵실,조리실 조명 교체 및 신설포함 </t>
        </is>
      </c>
      <c r="D18" s="6" t="inlineStr">
        <is>
          <t>식</t>
        </is>
      </c>
      <c r="E18" s="6" t="n">
        <v>1</v>
      </c>
      <c r="F18" s="36" t="n">
        <v>2500000</v>
      </c>
      <c r="G18" s="36">
        <f>E18*F18</f>
        <v/>
      </c>
      <c r="H18" s="36" t="n">
        <v>0</v>
      </c>
      <c r="I18" s="8" t="n"/>
    </row>
    <row r="19" ht="28" customHeight="1" s="27">
      <c r="A19" s="47" t="inlineStr">
        <is>
          <t>공조기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5</v>
      </c>
      <c r="B20" s="50" t="inlineStr">
        <is>
          <t>냉,난방기</t>
        </is>
      </c>
      <c r="C20" s="50" t="inlineStr">
        <is>
          <t>4WAY 1EA 이전설치(펌프다운), 1WAY 신규설치</t>
        </is>
      </c>
      <c r="D20" s="6" t="inlineStr">
        <is>
          <t>식</t>
        </is>
      </c>
      <c r="E20" s="6" t="n">
        <v>1</v>
      </c>
      <c r="F20" s="36" t="n">
        <v>3600000</v>
      </c>
      <c r="G20" s="36">
        <f>E20*F20</f>
        <v/>
      </c>
      <c r="H20" s="36" t="n">
        <v>0</v>
      </c>
      <c r="I20" s="8" t="n"/>
    </row>
    <row r="21" ht="28" customHeight="1" s="27">
      <c r="A21" s="47" t="inlineStr">
        <is>
          <t>설비공사</t>
        </is>
      </c>
      <c r="B21" s="48" t="n"/>
      <c r="C21" s="48" t="n"/>
      <c r="D21" s="48" t="n"/>
      <c r="E21" s="48" t="n"/>
      <c r="F21" s="48" t="n"/>
      <c r="G21" s="48" t="n"/>
      <c r="H21" s="48" t="n"/>
      <c r="I21" s="49" t="n"/>
    </row>
    <row r="22" ht="28" customHeight="1" s="27">
      <c r="A22" s="6" t="n">
        <v>6</v>
      </c>
      <c r="B22" s="50" t="inlineStr">
        <is>
          <t>방수,배수,배관</t>
        </is>
      </c>
      <c r="C22" s="50" t="inlineStr">
        <is>
          <t>방수,바닥 배수배관,개수대 수전설비(SUS트렌치 120*1000 2개소 설치)</t>
        </is>
      </c>
      <c r="D22" s="6" t="inlineStr">
        <is>
          <t>식</t>
        </is>
      </c>
      <c r="E22" s="6" t="n">
        <v>1</v>
      </c>
      <c r="F22" s="36" t="n">
        <v>2400000</v>
      </c>
      <c r="G22" s="36">
        <f>E22*F22</f>
        <v/>
      </c>
      <c r="H22" s="36" t="n">
        <v>0</v>
      </c>
      <c r="I22" s="8" t="n"/>
    </row>
    <row r="23" ht="28" customHeight="1" s="27">
      <c r="A23" s="47" t="inlineStr">
        <is>
          <t>천장공사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7</v>
      </c>
      <c r="B24" s="50" t="inlineStr">
        <is>
          <t>텍스교체</t>
        </is>
      </c>
      <c r="C24" s="50" t="inlineStr">
        <is>
          <t>조명교체 부 노후 텍스 교체</t>
        </is>
      </c>
      <c r="D24" s="6" t="inlineStr">
        <is>
          <t>식</t>
        </is>
      </c>
      <c r="E24" s="6" t="n">
        <v>1</v>
      </c>
      <c r="F24" s="36" t="n">
        <v>650000</v>
      </c>
      <c r="G24" s="36">
        <f>E24*F24</f>
        <v/>
      </c>
      <c r="H24" s="36" t="n">
        <v>0</v>
      </c>
      <c r="I24" s="8" t="n"/>
    </row>
    <row r="25" ht="28" customHeight="1" s="27">
      <c r="A25" s="47" t="inlineStr">
        <is>
          <t>기타공사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8</v>
      </c>
      <c r="B26" s="51" t="inlineStr">
        <is>
          <t>환풍기교체</t>
        </is>
      </c>
      <c r="C26" s="51" t="inlineStr">
        <is>
          <t>외부용 환풍기 교체 2개소</t>
        </is>
      </c>
      <c r="D26" s="3" t="inlineStr">
        <is>
          <t>식</t>
        </is>
      </c>
      <c r="E26" s="3" t="n">
        <v>1</v>
      </c>
      <c r="F26" s="35" t="n">
        <v>300000</v>
      </c>
      <c r="G26" s="35">
        <f>E26*F26</f>
        <v/>
      </c>
      <c r="H26" s="35" t="n">
        <v>0</v>
      </c>
      <c r="I26" s="5" t="n"/>
    </row>
    <row r="27" ht="28" customHeight="1" s="27">
      <c r="A27" s="3" t="n">
        <v>9</v>
      </c>
      <c r="B27" s="51" t="inlineStr">
        <is>
          <t>온수기교체</t>
        </is>
      </c>
      <c r="C27" s="51" t="inlineStr">
        <is>
          <t>80L 저장식 전기 온수기 교체(린나이)설치비 포함</t>
        </is>
      </c>
      <c r="D27" s="3" t="inlineStr">
        <is>
          <t>식</t>
        </is>
      </c>
      <c r="E27" s="3" t="n">
        <v>1</v>
      </c>
      <c r="F27" s="35" t="n">
        <v>550000</v>
      </c>
      <c r="G27" s="35">
        <f>E27*F27</f>
        <v/>
      </c>
      <c r="H27" s="35" t="n">
        <v>0</v>
      </c>
      <c r="I27" s="5" t="n"/>
    </row>
    <row r="28" ht="28" customHeight="1" s="27">
      <c r="A28" s="3" t="n">
        <v>10</v>
      </c>
      <c r="B28" s="51" t="inlineStr">
        <is>
          <t>호스릴</t>
        </is>
      </c>
      <c r="C28" s="51" t="inlineStr">
        <is>
          <t>주방용 벽부형 호스릴 2개소 설치</t>
        </is>
      </c>
      <c r="D28" s="3" t="inlineStr">
        <is>
          <t>식</t>
        </is>
      </c>
      <c r="E28" s="3" t="n">
        <v>1</v>
      </c>
      <c r="F28" s="35" t="n">
        <v>375000</v>
      </c>
      <c r="G28" s="35">
        <f>E28*F28</f>
        <v/>
      </c>
      <c r="H28" s="35" t="n">
        <v>0</v>
      </c>
      <c r="I28" s="5" t="n"/>
    </row>
    <row r="29" ht="56" customHeight="1" s="27">
      <c r="A29" s="3" t="n">
        <v>11</v>
      </c>
      <c r="B29" s="51" t="inlineStr">
        <is>
          <t>전동바텐</t>
        </is>
      </c>
      <c r="C29" s="51" t="inlineStr">
        <is>
          <t>조리실 매립형 전동바텐 신설(3400*1500기성품,리모컨 포함)설치비 포함</t>
        </is>
      </c>
      <c r="D29" s="3" t="inlineStr">
        <is>
          <t>식</t>
        </is>
      </c>
      <c r="E29" s="3" t="n">
        <v>1</v>
      </c>
      <c r="F29" s="35" t="n">
        <v>1250000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집기 및 기물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84" customHeight="1" s="27">
      <c r="A31" s="3" t="n">
        <v>12</v>
      </c>
      <c r="B31" s="51" t="inlineStr">
        <is>
          <t>후드,조리실 집기(추가항목 포함)</t>
        </is>
      </c>
      <c r="C31" s="51" t="inlineStr">
        <is>
          <t>현시설 위치 1:1 맞춤 집기교체 , 5단 캐비냇 선반 2개소 포함</t>
        </is>
      </c>
      <c r="D31" s="3" t="inlineStr">
        <is>
          <t>식</t>
        </is>
      </c>
      <c r="E31" s="3" t="n">
        <v>1</v>
      </c>
      <c r="F31" s="35" t="n">
        <v>18100000</v>
      </c>
      <c r="G31" s="35">
        <f>E31*F31</f>
        <v/>
      </c>
      <c r="H31" s="35" t="n">
        <v>0</v>
      </c>
      <c r="I31" s="5" t="n"/>
    </row>
    <row r="32" ht="56" customHeight="1" s="27">
      <c r="A32" s="3" t="n">
        <v>13</v>
      </c>
      <c r="B32" s="51" t="inlineStr">
        <is>
          <t>제빵실 홈바장,곰솥 수납장</t>
        </is>
      </c>
      <c r="C32" s="51" t="inlineStr">
        <is>
          <t>홈바장W1200 , 곰솥 수납장W1600</t>
        </is>
      </c>
      <c r="D32" s="3" t="inlineStr">
        <is>
          <t>식</t>
        </is>
      </c>
      <c r="E32" s="3" t="n">
        <v>1</v>
      </c>
      <c r="F32" s="35" t="n">
        <v>1360000</v>
      </c>
      <c r="G32" s="35">
        <f>E32*F32</f>
        <v/>
      </c>
      <c r="H32" s="35" t="n">
        <v>0</v>
      </c>
      <c r="I32" s="5" t="n"/>
    </row>
    <row r="33" ht="56" customHeight="1" s="27">
      <c r="A33" s="3" t="n">
        <v>14</v>
      </c>
      <c r="B33" s="51" t="inlineStr">
        <is>
          <t>제빵실 블라인드</t>
        </is>
      </c>
      <c r="C33" s="51" t="inlineStr">
        <is>
          <t>방염,암막 블라인드(설치비 포함)</t>
        </is>
      </c>
      <c r="D33" s="3" t="inlineStr">
        <is>
          <t>식</t>
        </is>
      </c>
      <c r="E33" s="3" t="n">
        <v>1</v>
      </c>
      <c r="F33" s="35" t="n">
        <v>420000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폐기물처리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15</v>
      </c>
      <c r="B35" s="51" t="inlineStr">
        <is>
          <t>공사폐기물</t>
        </is>
      </c>
      <c r="C35" s="51" t="inlineStr">
        <is>
          <t xml:space="preserve">혼합폐기물 </t>
        </is>
      </c>
      <c r="D35" s="3" t="inlineStr">
        <is>
          <t>TON</t>
        </is>
      </c>
      <c r="E35" s="3" t="n">
        <v>3</v>
      </c>
      <c r="F35" s="35" t="n">
        <v>350000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칸막이공사(추가사항)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56" customHeight="1" s="27">
      <c r="A37" s="3" t="n">
        <v>16</v>
      </c>
      <c r="B37" s="51" t="inlineStr">
        <is>
          <t>창고칸막이 공사</t>
        </is>
      </c>
      <c r="C37" s="51" t="inlineStr">
        <is>
          <t>목재틀+석고보드 2ply시공, 줄퍼티, 수성페인트 로울러칠2회, ABS도어 1세트</t>
        </is>
      </c>
      <c r="D37" s="3" t="inlineStr">
        <is>
          <t>식</t>
        </is>
      </c>
      <c r="E37" s="3" t="n">
        <v>1</v>
      </c>
      <c r="F37" s="35" t="n">
        <v>1150000</v>
      </c>
      <c r="G37" s="35">
        <f>E37*F37</f>
        <v/>
      </c>
      <c r="H37" s="35" t="n">
        <v>0</v>
      </c>
      <c r="I37" s="5" t="n"/>
    </row>
    <row r="38">
      <c r="A38" s="25" t="inlineStr">
        <is>
          <t>소 계 (품목 합계)</t>
        </is>
      </c>
      <c r="B38" s="37" t="n"/>
      <c r="C38" s="37" t="n"/>
      <c r="D38" s="38" t="n"/>
      <c r="E38" s="12">
        <f>SUM(E11:E37)</f>
        <v/>
      </c>
      <c r="F38" s="13" t="n"/>
      <c r="G38" s="14">
        <f>SUM(G11:G37)</f>
        <v/>
      </c>
      <c r="H38" s="39">
        <f>SUM(H11:H37)</f>
        <v/>
      </c>
      <c r="I38" s="12" t="inlineStr">
        <is>
          <t>부가세 별도</t>
        </is>
      </c>
    </row>
    <row r="39">
      <c r="A39" s="25" t="inlineStr">
        <is>
          <t>공과잡비 (13%)</t>
        </is>
      </c>
      <c r="B39" s="37" t="n"/>
      <c r="C39" s="37" t="n"/>
      <c r="D39" s="38" t="n"/>
      <c r="E39" s="16" t="n"/>
      <c r="F39" s="16" t="n"/>
      <c r="G39" s="17">
        <f>G38*0.13</f>
        <v/>
      </c>
      <c r="H39" s="18" t="n"/>
      <c r="I39" s="19" t="n"/>
    </row>
    <row r="40">
      <c r="A40" s="25" t="inlineStr">
        <is>
          <t>총 합 계 금 액 (TOTAL AMOUNT)</t>
        </is>
      </c>
      <c r="B40" s="37" t="n"/>
      <c r="C40" s="37" t="n"/>
      <c r="D40" s="38" t="n"/>
      <c r="E40" s="16" t="n"/>
      <c r="F40" s="16" t="n"/>
      <c r="G40" s="20">
        <f>FLOOR(G38+G39,100000)</f>
        <v/>
      </c>
      <c r="H40" s="21">
        <f>SUM(H11:H37)</f>
        <v/>
      </c>
      <c r="I40" s="22" t="inlineStr">
        <is>
          <t>부가세 별도</t>
        </is>
      </c>
    </row>
    <row r="41"/>
    <row r="42">
      <c r="A42" s="29" t="inlineStr">
        <is>
          <t>■ 기 타 사 항 및 특 기 사 항</t>
        </is>
      </c>
    </row>
    <row r="43" ht="32" customHeight="1" s="27">
      <c r="A43" s="52" t="inlineStr">
        <is>
          <t>1. 본 견적서는 제출일로부터 5일간 유효합니다.
2. 공사 범위 외 추가 요청 항목은 별도 정산 처리됩니다.</t>
        </is>
      </c>
      <c r="B43" s="40" t="n"/>
      <c r="C43" s="40" t="n"/>
      <c r="D43" s="40" t="n"/>
      <c r="E43" s="40" t="n"/>
      <c r="F43" s="40" t="n"/>
      <c r="G43" s="40" t="n"/>
      <c r="H43" s="40" t="n"/>
      <c r="I43" s="41" t="n"/>
    </row>
    <row r="44" ht="32" customHeight="1" s="27">
      <c r="A44" s="42" t="n"/>
      <c r="I44" s="43" t="n"/>
    </row>
    <row r="45" ht="32" customHeight="1" s="27">
      <c r="A45" s="44" t="n"/>
      <c r="B45" s="45" t="n"/>
      <c r="C45" s="45" t="n"/>
      <c r="D45" s="45" t="n"/>
      <c r="E45" s="45" t="n"/>
      <c r="F45" s="45" t="n"/>
      <c r="G45" s="45" t="n"/>
      <c r="H45" s="45" t="n"/>
      <c r="I45" s="46" t="n"/>
    </row>
    <row r="46"/>
    <row r="47"/>
    <row r="48"/>
    <row r="49"/>
  </sheetData>
  <mergeCells count="28">
    <mergeCell ref="E3:I3"/>
    <mergeCell ref="A25:I25"/>
    <mergeCell ref="B5:D5"/>
    <mergeCell ref="A19:I19"/>
    <mergeCell ref="F7:I7"/>
    <mergeCell ref="A13:I13"/>
    <mergeCell ref="B4:D4"/>
    <mergeCell ref="A38:D38"/>
    <mergeCell ref="F5:I5"/>
    <mergeCell ref="B7:D7"/>
    <mergeCell ref="A34:I34"/>
    <mergeCell ref="A43:I45"/>
    <mergeCell ref="A21:I21"/>
    <mergeCell ref="A30:I30"/>
    <mergeCell ref="A15:I15"/>
    <mergeCell ref="A40:D40"/>
    <mergeCell ref="B3:D3"/>
    <mergeCell ref="A11:I11"/>
    <mergeCell ref="A42:I42"/>
    <mergeCell ref="F8:I8"/>
    <mergeCell ref="F4:I4"/>
    <mergeCell ref="A36:I36"/>
    <mergeCell ref="A39:D39"/>
    <mergeCell ref="A1:I1"/>
    <mergeCell ref="A17:I17"/>
    <mergeCell ref="A23:I23"/>
    <mergeCell ref="B6:D6"/>
    <mergeCell ref="F6:I6"/>
  </mergeCells>
  <pageMargins left="0.4" right="0.4" top="0.5" bottom="0.5" header="0.5" footer="0.5"/>
  <pageSetup orientation="landscape" paperSize="9" scale="80" fitToHeight="0"/>
  <rowBreaks count="1" manualBreakCount="1">
    <brk id="37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2026-08-23T05:37:21Z</dcterms:modified>
  <cp:lastModifiedBy>영호 이</cp:lastModifiedBy>
  <cp:lastPrinted>2026-06-01T08:03:26Z</cp:lastPrinted>
</cp:coreProperties>
</file>