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0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39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문수로아이파크2차 1단지 101동403호 부분시공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418-34-01340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2026-06-22 16:55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Q-0195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철거공사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6" t="inlineStr">
        <is>
          <t>철거공사</t>
        </is>
      </c>
      <c r="C12" s="11" t="inlineStr">
        <is>
          <t>장판,천장,벽 도배지 부분제거</t>
        </is>
      </c>
      <c r="D12" s="6" t="inlineStr">
        <is>
          <t>식</t>
        </is>
      </c>
      <c r="E12" s="6" t="n">
        <v>1</v>
      </c>
      <c r="F12" s="36" t="n">
        <v>150000</v>
      </c>
      <c r="G12" s="36">
        <f>E12*F12</f>
        <v/>
      </c>
      <c r="H12" s="36" t="n">
        <v>0</v>
      </c>
      <c r="I12" s="8" t="n"/>
    </row>
    <row r="13" ht="28" customHeight="1" s="27">
      <c r="A13" s="3" t="n">
        <v>2</v>
      </c>
      <c r="B13" s="3" t="inlineStr">
        <is>
          <t>철거공사</t>
        </is>
      </c>
      <c r="C13" s="10" t="inlineStr">
        <is>
          <t>공사 폐기물처리비</t>
        </is>
      </c>
      <c r="D13" s="3" t="inlineStr">
        <is>
          <t>식</t>
        </is>
      </c>
      <c r="E13" s="3" t="n">
        <v>1</v>
      </c>
      <c r="F13" s="35" t="n">
        <v>350000</v>
      </c>
      <c r="G13" s="35">
        <f>E13*F13</f>
        <v/>
      </c>
      <c r="H13" s="35" t="n">
        <v>0</v>
      </c>
      <c r="I13" s="5" t="n"/>
    </row>
    <row r="14" ht="28" customHeight="1" s="27">
      <c r="A14" s="47" t="inlineStr">
        <is>
          <t>바닥공사</t>
        </is>
      </c>
      <c r="B14" s="48" t="n"/>
      <c r="C14" s="48" t="n"/>
      <c r="D14" s="48" t="n"/>
      <c r="E14" s="48" t="n"/>
      <c r="F14" s="48" t="n"/>
      <c r="G14" s="48" t="n"/>
      <c r="H14" s="48" t="n"/>
      <c r="I14" s="49" t="n"/>
    </row>
    <row r="15" ht="28" customHeight="1" s="27">
      <c r="A15" s="3" t="n">
        <v>3</v>
      </c>
      <c r="B15" s="3" t="inlineStr">
        <is>
          <t>바닥공사</t>
        </is>
      </c>
      <c r="C15" s="10" t="inlineStr">
        <is>
          <t>LX 2.2T 베이지 샌드(ZJ44821-22)</t>
        </is>
      </c>
      <c r="D15" s="3" t="inlineStr">
        <is>
          <t>식</t>
        </is>
      </c>
      <c r="E15" s="3" t="n">
        <v>1</v>
      </c>
      <c r="F15" s="35" t="n">
        <v>550000</v>
      </c>
      <c r="G15" s="35">
        <f>E15*F15</f>
        <v/>
      </c>
      <c r="H15" s="35" t="n">
        <v>0</v>
      </c>
      <c r="I15" s="5" t="n"/>
    </row>
    <row r="16" ht="28" customHeight="1" s="27">
      <c r="A16" s="47" t="inlineStr">
        <is>
          <t>도배공사</t>
        </is>
      </c>
      <c r="B16" s="48" t="n"/>
      <c r="C16" s="48" t="n"/>
      <c r="D16" s="48" t="n"/>
      <c r="E16" s="48" t="n"/>
      <c r="F16" s="48" t="n"/>
      <c r="G16" s="48" t="n"/>
      <c r="H16" s="48" t="n"/>
      <c r="I16" s="49" t="n"/>
    </row>
    <row r="17" ht="28" customHeight="1" s="27">
      <c r="A17" s="3" t="n">
        <v>4</v>
      </c>
      <c r="B17" s="3" t="inlineStr">
        <is>
          <t>도배공사</t>
        </is>
      </c>
      <c r="C17" s="10" t="inlineStr">
        <is>
          <t>안방 베스띠 부분도배 (품번 82600-01)</t>
        </is>
      </c>
      <c r="D17" s="3" t="inlineStr">
        <is>
          <t>식</t>
        </is>
      </c>
      <c r="E17" s="3" t="n">
        <v>1</v>
      </c>
      <c r="F17" s="35" t="n">
        <v>278000</v>
      </c>
      <c r="G17" s="35">
        <f>E17*F17</f>
        <v/>
      </c>
      <c r="H17" s="35" t="n">
        <v>0</v>
      </c>
      <c r="I17" s="5" t="n"/>
    </row>
    <row r="18" ht="28" customHeight="1" s="27">
      <c r="A18" s="6" t="n">
        <v>5</v>
      </c>
      <c r="B18" s="6" t="inlineStr">
        <is>
          <t>도배공사</t>
        </is>
      </c>
      <c r="C18" s="11" t="inlineStr">
        <is>
          <t>안방 디아망 부분도배 (품번 PR043 01)</t>
        </is>
      </c>
      <c r="D18" s="6" t="inlineStr">
        <is>
          <t>식</t>
        </is>
      </c>
      <c r="E18" s="6" t="n">
        <v>1</v>
      </c>
      <c r="F18" s="36" t="n">
        <v>450000</v>
      </c>
      <c r="G18" s="36">
        <f>E18*F18</f>
        <v/>
      </c>
      <c r="H18" s="36" t="n">
        <v>0</v>
      </c>
      <c r="I18" s="8" t="n"/>
    </row>
    <row r="19" ht="28" customHeight="1" s="27">
      <c r="A19" s="47" t="inlineStr">
        <is>
          <t>욕실공사</t>
        </is>
      </c>
      <c r="B19" s="48" t="n"/>
      <c r="C19" s="48" t="n"/>
      <c r="D19" s="48" t="n"/>
      <c r="E19" s="48" t="n"/>
      <c r="F19" s="48" t="n"/>
      <c r="G19" s="48" t="n"/>
      <c r="H19" s="48" t="n"/>
      <c r="I19" s="49" t="n"/>
    </row>
    <row r="20" ht="28" customHeight="1" s="27">
      <c r="A20" s="6" t="n">
        <v>6</v>
      </c>
      <c r="B20" s="6" t="inlineStr">
        <is>
          <t>욕실공사</t>
        </is>
      </c>
      <c r="C20" s="11" t="inlineStr">
        <is>
          <t>욕실 메지 수정 시공</t>
        </is>
      </c>
      <c r="D20" s="6" t="inlineStr">
        <is>
          <t>식</t>
        </is>
      </c>
      <c r="E20" s="6" t="n">
        <v>1</v>
      </c>
      <c r="F20" s="36" t="n">
        <v>150000</v>
      </c>
      <c r="G20" s="36">
        <f>E20*F20</f>
        <v/>
      </c>
      <c r="H20" s="36" t="n">
        <v>0</v>
      </c>
      <c r="I20" s="8" t="n"/>
    </row>
    <row r="21" ht="28" customHeight="1" s="27">
      <c r="A21" s="3" t="n">
        <v>7</v>
      </c>
      <c r="B21" s="3" t="inlineStr">
        <is>
          <t>욕실공사</t>
        </is>
      </c>
      <c r="C21" s="10" t="inlineStr">
        <is>
          <t>실리콘 마감 재시공</t>
        </is>
      </c>
      <c r="D21" s="3" t="inlineStr">
        <is>
          <t>식</t>
        </is>
      </c>
      <c r="E21" s="3" t="n">
        <v>1</v>
      </c>
      <c r="F21" s="35" t="n">
        <v>150000</v>
      </c>
      <c r="G21" s="35">
        <f>E21*F21</f>
        <v/>
      </c>
      <c r="H21" s="35" t="n">
        <v>0</v>
      </c>
      <c r="I21" s="5" t="n"/>
    </row>
    <row r="22" ht="28" customHeight="1" s="27">
      <c r="A22" s="47" t="inlineStr">
        <is>
          <t>페인트공사</t>
        </is>
      </c>
      <c r="B22" s="48" t="n"/>
      <c r="C22" s="48" t="n"/>
      <c r="D22" s="48" t="n"/>
      <c r="E22" s="48" t="n"/>
      <c r="F22" s="48" t="n"/>
      <c r="G22" s="48" t="n"/>
      <c r="H22" s="48" t="n"/>
      <c r="I22" s="49" t="n"/>
    </row>
    <row r="23" ht="28" customHeight="1" s="27">
      <c r="A23" s="3" t="n">
        <v>8</v>
      </c>
      <c r="B23" s="3" t="inlineStr">
        <is>
          <t>페인트공사</t>
        </is>
      </c>
      <c r="C23" s="10" t="inlineStr">
        <is>
          <t>안방 발코니 탄성코트</t>
        </is>
      </c>
      <c r="D23" s="3" t="inlineStr">
        <is>
          <t>식</t>
        </is>
      </c>
      <c r="E23" s="3" t="n">
        <v>1</v>
      </c>
      <c r="F23" s="35" t="n">
        <v>350000</v>
      </c>
      <c r="G23" s="35">
        <f>E23*F23</f>
        <v/>
      </c>
      <c r="H23" s="35" t="n">
        <v>0</v>
      </c>
      <c r="I23" s="5" t="n"/>
    </row>
    <row r="24" ht="28" customHeight="1" s="27">
      <c r="A24" s="6" t="n">
        <v>9</v>
      </c>
      <c r="B24" s="6" t="inlineStr">
        <is>
          <t>페인트공사</t>
        </is>
      </c>
      <c r="C24" s="11" t="inlineStr">
        <is>
          <t>안방 발코니 면정리, 실외기실 코어 타공면 보수 및 수성페인트</t>
        </is>
      </c>
      <c r="D24" s="6" t="inlineStr">
        <is>
          <t>식</t>
        </is>
      </c>
      <c r="E24" s="6" t="n">
        <v>1</v>
      </c>
      <c r="F24" s="36" t="n">
        <v>250000</v>
      </c>
      <c r="G24" s="36">
        <f>E24*F24</f>
        <v/>
      </c>
      <c r="H24" s="36" t="n">
        <v>0</v>
      </c>
      <c r="I24" s="8" t="n"/>
    </row>
    <row r="25" ht="28" customHeight="1" s="27">
      <c r="A25" s="47" t="inlineStr">
        <is>
          <t>기타공사</t>
        </is>
      </c>
      <c r="B25" s="48" t="n"/>
      <c r="C25" s="48" t="n"/>
      <c r="D25" s="48" t="n"/>
      <c r="E25" s="48" t="n"/>
      <c r="F25" s="48" t="n"/>
      <c r="G25" s="48" t="n"/>
      <c r="H25" s="48" t="n"/>
      <c r="I25" s="49" t="n"/>
    </row>
    <row r="26" ht="28" customHeight="1" s="27">
      <c r="A26" s="3" t="n">
        <v>10</v>
      </c>
      <c r="B26" s="3" t="inlineStr">
        <is>
          <t>기타공사</t>
        </is>
      </c>
      <c r="C26" s="10" t="inlineStr">
        <is>
          <t>방화문 씰링 교체</t>
        </is>
      </c>
      <c r="D26" s="3" t="inlineStr">
        <is>
          <t>식</t>
        </is>
      </c>
      <c r="E26" s="3" t="n">
        <v>1</v>
      </c>
      <c r="F26" s="35" t="n">
        <v>38000</v>
      </c>
      <c r="G26" s="35">
        <f>E26*F26</f>
        <v/>
      </c>
      <c r="H26" s="35" t="n">
        <v>0</v>
      </c>
      <c r="I26" s="5" t="n"/>
    </row>
    <row r="27" ht="28" customHeight="1" s="27">
      <c r="A27" s="3" t="n">
        <v>11</v>
      </c>
      <c r="B27" s="3" t="inlineStr">
        <is>
          <t>기타공사</t>
        </is>
      </c>
      <c r="C27" s="10" t="inlineStr">
        <is>
          <t>안방 발코니 빨래건조대 교체</t>
        </is>
      </c>
      <c r="D27" s="3" t="inlineStr">
        <is>
          <t>식</t>
        </is>
      </c>
      <c r="E27" s="3" t="n">
        <v>1</v>
      </c>
      <c r="F27" s="35" t="n">
        <v>65000</v>
      </c>
      <c r="G27" s="35">
        <f>E27*F27</f>
        <v/>
      </c>
      <c r="H27" s="35" t="n">
        <v>0</v>
      </c>
      <c r="I27" s="5" t="n"/>
    </row>
    <row r="28" ht="28" customHeight="1" s="27">
      <c r="A28" s="3" t="n">
        <v>12</v>
      </c>
      <c r="B28" s="3" t="inlineStr">
        <is>
          <t>기타공사</t>
        </is>
      </c>
      <c r="C28" s="10" t="inlineStr">
        <is>
          <t>공사 부 보양비(장비동선 바닥 보양비 포함, 폴라베니어 바닥 보양)</t>
        </is>
      </c>
      <c r="D28" s="3" t="inlineStr">
        <is>
          <t>식</t>
        </is>
      </c>
      <c r="E28" s="3" t="n">
        <v>1</v>
      </c>
      <c r="F28" s="35" t="n">
        <v>150000</v>
      </c>
      <c r="G28" s="35">
        <f>E28*F28</f>
        <v/>
      </c>
      <c r="H28" s="35" t="n">
        <v>0</v>
      </c>
      <c r="I28" s="5" t="n"/>
    </row>
    <row r="29" ht="24" customHeight="1" s="27">
      <c r="A29" s="25" t="inlineStr">
        <is>
          <t>소 계 (품목 합계)</t>
        </is>
      </c>
      <c r="B29" s="37" t="n"/>
      <c r="C29" s="37" t="n"/>
      <c r="D29" s="38" t="n"/>
      <c r="E29" s="12">
        <f>SUM(E11:E28)</f>
        <v/>
      </c>
      <c r="F29" s="13" t="n"/>
      <c r="G29" s="14">
        <f>SUM(G11:G28)</f>
        <v/>
      </c>
      <c r="H29" s="39">
        <f>SUM(H11:H28)</f>
        <v/>
      </c>
      <c r="I29" s="12" t="inlineStr">
        <is>
          <t>부가세 별도</t>
        </is>
      </c>
    </row>
    <row r="30">
      <c r="A30" s="25" t="inlineStr">
        <is>
          <t>공과잡비 (5%)</t>
        </is>
      </c>
      <c r="B30" s="37" t="n"/>
      <c r="C30" s="37" t="n"/>
      <c r="D30" s="38" t="n"/>
      <c r="E30" s="16" t="n"/>
      <c r="F30" s="16" t="n"/>
      <c r="G30" s="17">
        <f>G29*0.05</f>
        <v/>
      </c>
      <c r="H30" s="18" t="n"/>
      <c r="I30" s="19" t="n"/>
    </row>
    <row r="31">
      <c r="A31" s="25" t="inlineStr">
        <is>
          <t>기업이윤 (10%)</t>
        </is>
      </c>
      <c r="B31" s="37" t="n"/>
      <c r="C31" s="37" t="n"/>
      <c r="D31" s="38" t="n"/>
      <c r="E31" s="16" t="n"/>
      <c r="F31" s="16" t="n"/>
      <c r="G31" s="17">
        <f>G29*0.1</f>
        <v/>
      </c>
      <c r="H31" s="18" t="n"/>
      <c r="I31" s="19" t="n"/>
    </row>
    <row r="32" ht="30" customHeight="1" s="27">
      <c r="A32" s="25" t="inlineStr">
        <is>
          <t>총 합 계 금 액 (TOTAL AMOUNT)</t>
        </is>
      </c>
      <c r="B32" s="37" t="n"/>
      <c r="C32" s="37" t="n"/>
      <c r="D32" s="38" t="n"/>
      <c r="E32" s="16" t="n"/>
      <c r="F32" s="16" t="n"/>
      <c r="G32" s="20">
        <f>G29+G30+G31</f>
        <v/>
      </c>
      <c r="H32" s="21">
        <f>SUM(H11:H28)</f>
        <v/>
      </c>
      <c r="I32" s="22" t="inlineStr">
        <is>
          <t>부가세 별도</t>
        </is>
      </c>
    </row>
    <row r="33" ht="30" customHeight="1" s="27"/>
    <row r="34" ht="30" customHeight="1" s="27">
      <c r="A34" s="29" t="inlineStr">
        <is>
          <t>■ 기 타 사 항 및 특 기 사 항</t>
        </is>
      </c>
    </row>
    <row r="35">
      <c r="A35" s="32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35" s="40" t="n"/>
      <c r="C35" s="40" t="n"/>
      <c r="D35" s="40" t="n"/>
      <c r="E35" s="40" t="n"/>
      <c r="F35" s="40" t="n"/>
      <c r="G35" s="40" t="n"/>
      <c r="H35" s="40" t="n"/>
      <c r="I35" s="41" t="n"/>
    </row>
    <row r="36">
      <c r="A36" s="42" t="n"/>
      <c r="I36" s="43" t="n"/>
    </row>
    <row r="37">
      <c r="A37" s="44" t="n"/>
      <c r="B37" s="45" t="n"/>
      <c r="C37" s="45" t="n"/>
      <c r="D37" s="45" t="n"/>
      <c r="E37" s="45" t="n"/>
      <c r="F37" s="45" t="n"/>
      <c r="G37" s="45" t="n"/>
      <c r="H37" s="45" t="n"/>
      <c r="I37" s="46" t="n"/>
    </row>
    <row r="38"/>
    <row r="39"/>
  </sheetData>
  <mergeCells count="24">
    <mergeCell ref="E3:I3"/>
    <mergeCell ref="A25:I25"/>
    <mergeCell ref="B5:D5"/>
    <mergeCell ref="A19:I19"/>
    <mergeCell ref="F7:I7"/>
    <mergeCell ref="B4:D4"/>
    <mergeCell ref="A35:I37"/>
    <mergeCell ref="A29:D29"/>
    <mergeCell ref="F5:I5"/>
    <mergeCell ref="B7:D7"/>
    <mergeCell ref="A34:I34"/>
    <mergeCell ref="B3:D3"/>
    <mergeCell ref="A31:D31"/>
    <mergeCell ref="A11:I11"/>
    <mergeCell ref="F8:I8"/>
    <mergeCell ref="F4:I4"/>
    <mergeCell ref="A14:I14"/>
    <mergeCell ref="A30:D30"/>
    <mergeCell ref="A1:I1"/>
    <mergeCell ref="A16:I16"/>
    <mergeCell ref="A22:I22"/>
    <mergeCell ref="B6:D6"/>
    <mergeCell ref="A32:D32"/>
    <mergeCell ref="F6:I6"/>
  </mergeCells>
  <pageMargins left="0.4" right="0.4" top="0.5" bottom="0.5" header="0.5" footer="0.5"/>
  <pageSetup orientation="landscape" paperSize="9" scale="80" fitToHeight="0"/>
  <rowBreaks count="1" manualBreakCount="1">
    <brk id="28" min="0" max="16383" man="1"/>
  </rowBreaks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2026-06-22T07:58:10Z</dcterms:modified>
  <cp:lastModifiedBy>영호 이</cp:lastModifiedBy>
  <cp:lastPrinted>2026-06-01T08:03:26Z</cp:lastPrinted>
</cp:coreProperties>
</file>