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bookViews>
    <workbookView visibility="visible" minimized="0" showHorizontalScroll="1" showVerticalScroll="1" showSheetTabs="1" xWindow="-110" yWindow="-110" windowWidth="38620" windowHeight="21100" tabRatio="600" firstSheet="0" activeTab="0" autoFilterDateGrouping="1"/>
  </bookViews>
  <sheets>
    <sheet xmlns:r="http://schemas.openxmlformats.org/officeDocument/2006/relationships" name="공사견적서" sheetId="1" state="visible" r:id="rId1"/>
  </sheets>
  <definedNames>
    <definedName name="_xlnm.Print_Titles" localSheetId="0">'공사견적서'!$10:$10</definedName>
  </definedNames>
  <calcPr calcId="181029" fullCalcOnLoad="1"/>
</workbook>
</file>

<file path=xl/styles.xml><?xml version="1.0" encoding="utf-8"?>
<styleSheet xmlns="http://schemas.openxmlformats.org/spreadsheetml/2006/main">
  <numFmts count="2">
    <numFmt numFmtId="164" formatCode="#,##0;\(#,##0\);&quot;-&quot;;@"/>
    <numFmt numFmtId="165" formatCode="&quot;₩ &quot;\ #,##0\ &quot; (사천이백육십칠만육천오백 원)&quot;"/>
  </numFmts>
  <fonts count="11">
    <font>
      <name val="맑은 고딕"/>
      <family val="2"/>
      <color theme="1"/>
      <sz val="11"/>
      <scheme val="minor"/>
    </font>
    <font>
      <name val="맑은 고딕"/>
      <charset val="129"/>
      <family val="3"/>
      <b val="1"/>
      <color rgb="FF111827"/>
      <sz val="22"/>
    </font>
    <font>
      <name val="맑은 고딕"/>
      <charset val="129"/>
      <family val="3"/>
      <b val="1"/>
      <color rgb="FF111827"/>
      <sz val="10"/>
    </font>
    <font>
      <name val="맑은 고딕"/>
      <charset val="129"/>
      <family val="3"/>
      <color rgb="FF374151"/>
      <sz val="10"/>
    </font>
    <font>
      <name val="맑은 고딕"/>
      <charset val="129"/>
      <family val="3"/>
      <b val="1"/>
      <color rgb="FFB91C1C"/>
      <sz val="10"/>
    </font>
    <font>
      <name val="맑은 고딕"/>
      <charset val="129"/>
      <family val="3"/>
      <b val="1"/>
      <color rgb="FFFFFFFF"/>
      <sz val="10"/>
    </font>
    <font>
      <name val="맑은 고딕"/>
      <charset val="129"/>
      <family val="3"/>
      <sz val="8"/>
      <scheme val="minor"/>
    </font>
    <font>
      <name val="맑은 고딕"/>
      <charset val="129"/>
      <family val="3"/>
      <b val="1"/>
      <sz val="10"/>
    </font>
    <font>
      <name val="맑은 고딕"/>
      <charset val="129"/>
      <family val="3"/>
      <sz val="10"/>
    </font>
    <font>
      <name val="맑은 고딕"/>
      <charset val="129"/>
      <family val="3"/>
      <b val="1"/>
      <color rgb="FF2C3E50"/>
      <sz val="10"/>
    </font>
    <font>
      <name val="맑은 고딕"/>
      <charset val="129"/>
      <family val="3"/>
      <color rgb="FF555555"/>
      <sz val="9.5"/>
    </font>
  </fonts>
  <fills count="6">
    <fill>
      <patternFill/>
    </fill>
    <fill>
      <patternFill patternType="gray125"/>
    </fill>
    <fill>
      <patternFill patternType="solid">
        <fgColor rgb="FFF4F6F7"/>
        <bgColor rgb="FFF4F6F7"/>
      </patternFill>
    </fill>
    <fill>
      <patternFill patternType="solid">
        <fgColor rgb="FF2C3E50"/>
        <bgColor rgb="FF2C3E50"/>
      </patternFill>
    </fill>
    <fill>
      <patternFill patternType="solid">
        <fgColor rgb="FFFAFCFD"/>
        <bgColor rgb="FFFAFCFD"/>
      </patternFill>
    </fill>
    <fill>
      <patternFill patternType="solid">
        <fgColor rgb="FFF4F6F7"/>
        <bgColor rgb="FFF4F6F7"/>
      </patternFill>
    </fill>
  </fills>
  <borders count="12">
    <border>
      <left/>
      <right/>
      <top/>
      <bottom/>
      <diagonal/>
    </border>
    <border>
      <left style="thin">
        <color rgb="FFE2E8F0"/>
      </left>
      <right style="thin">
        <color rgb="FFE2E8F0"/>
      </right>
      <top style="thin">
        <color rgb="FFE2E8F0"/>
      </top>
      <bottom style="thin">
        <color rgb="FFE2E8F0"/>
      </bottom>
      <diagonal/>
    </border>
    <border>
      <left style="thin">
        <color rgb="FFB0B0B0"/>
      </left>
      <right style="thin">
        <color rgb="FFB0B0B0"/>
      </right>
      <top style="thin">
        <color rgb="FFB0B0B0"/>
      </top>
      <bottom style="thin">
        <color rgb="FFB0B0B0"/>
      </bottom>
      <diagonal/>
    </border>
    <border>
      <left/>
      <right/>
      <top style="thin">
        <color rgb="FFB0B0B0"/>
      </top>
      <bottom/>
      <diagonal/>
    </border>
    <border>
      <left/>
      <right style="thin">
        <color rgb="FFB0B0B0"/>
      </right>
      <top style="thin">
        <color rgb="FFB0B0B0"/>
      </top>
      <bottom/>
      <diagonal/>
    </border>
    <border>
      <left/>
      <right/>
      <top style="thin">
        <color rgb="FFB0B0B0"/>
      </top>
      <bottom style="thin">
        <color rgb="FFB0B0B0"/>
      </bottom>
      <diagonal/>
    </border>
    <border>
      <left/>
      <right style="thin">
        <color rgb="FFB0B0B0"/>
      </right>
      <top style="thin">
        <color rgb="FFB0B0B0"/>
      </top>
      <bottom style="thin">
        <color rgb="FFB0B0B0"/>
      </bottom>
      <diagonal/>
    </border>
    <border>
      <left style="thin">
        <color rgb="FFB0B0B0"/>
      </left>
      <right/>
      <top/>
      <bottom/>
      <diagonal/>
    </border>
    <border>
      <left/>
      <right style="thin">
        <color rgb="FFB0B0B0"/>
      </right>
      <top/>
      <bottom/>
      <diagonal/>
    </border>
    <border>
      <left style="thin">
        <color rgb="FFB0B0B0"/>
      </left>
      <right/>
      <top/>
      <bottom style="thin">
        <color rgb="FFB0B0B0"/>
      </bottom>
      <diagonal/>
    </border>
    <border>
      <left/>
      <right/>
      <top/>
      <bottom style="thin">
        <color rgb="FFB0B0B0"/>
      </bottom>
      <diagonal/>
    </border>
    <border>
      <left/>
      <right style="thin">
        <color rgb="FFB0B0B0"/>
      </right>
      <top/>
      <bottom style="thin">
        <color rgb="FFB0B0B0"/>
      </bottom>
      <diagonal/>
    </border>
  </borders>
  <cellStyleXfs count="1">
    <xf numFmtId="0" fontId="0" fillId="0" borderId="0"/>
  </cellStyleXfs>
  <cellXfs count="47">
    <xf numFmtId="0" fontId="0" fillId="0" borderId="0" pivotButton="0" quotePrefix="0" xfId="0"/>
    <xf numFmtId="0" fontId="2" fillId="0" borderId="0" applyAlignment="1" pivotButton="0" quotePrefix="0" xfId="0">
      <alignment horizontal="right" vertical="center"/>
    </xf>
    <xf numFmtId="0" fontId="5" fillId="3" borderId="1" applyAlignment="1" pivotButton="0" quotePrefix="0" xfId="0">
      <alignment horizontal="center" vertical="center"/>
    </xf>
    <xf numFmtId="0" fontId="3" fillId="0" borderId="1" applyAlignment="1" pivotButton="0" quotePrefix="0" xfId="0">
      <alignment horizontal="center" vertical="center"/>
    </xf>
    <xf numFmtId="164" fontId="3" fillId="0" borderId="1" applyAlignment="1" pivotButton="0" quotePrefix="0" xfId="0">
      <alignment horizontal="right" vertical="center"/>
    </xf>
    <xf numFmtId="0" fontId="3" fillId="0" borderId="1" pivotButton="0" quotePrefix="0" xfId="0"/>
    <xf numFmtId="0" fontId="3" fillId="4" borderId="1" applyAlignment="1" pivotButton="0" quotePrefix="0" xfId="0">
      <alignment horizontal="center" vertical="center"/>
    </xf>
    <xf numFmtId="164" fontId="3" fillId="4" borderId="1" applyAlignment="1" pivotButton="0" quotePrefix="0" xfId="0">
      <alignment horizontal="right" vertical="center"/>
    </xf>
    <xf numFmtId="0" fontId="3" fillId="4" borderId="1" pivotButton="0" quotePrefix="0" xfId="0"/>
    <xf numFmtId="0" fontId="2" fillId="0" borderId="0" applyAlignment="1" pivotButton="0" quotePrefix="0" xfId="0">
      <alignment horizontal="center" vertical="center"/>
    </xf>
    <xf numFmtId="0" fontId="3" fillId="0" borderId="1" applyAlignment="1" pivotButton="0" quotePrefix="0" xfId="0">
      <alignment horizontal="left" vertical="center" wrapText="1"/>
    </xf>
    <xf numFmtId="0" fontId="3" fillId="4" borderId="1" applyAlignment="1" pivotButton="0" quotePrefix="0" xfId="0">
      <alignment horizontal="left" vertical="center" wrapText="1"/>
    </xf>
    <xf numFmtId="0" fontId="2" fillId="2" borderId="2" applyAlignment="1" pivotButton="0" quotePrefix="0" xfId="0">
      <alignment horizontal="center" vertical="center"/>
    </xf>
    <xf numFmtId="0" fontId="2" fillId="5" borderId="2" pivotButton="0" quotePrefix="0" xfId="0"/>
    <xf numFmtId="3" fontId="8" fillId="2" borderId="2" applyAlignment="1" pivotButton="0" quotePrefix="0" xfId="0">
      <alignment horizontal="right" vertical="center"/>
    </xf>
    <xf numFmtId="164" fontId="8" fillId="2" borderId="2" applyAlignment="1" pivotButton="0" quotePrefix="0" xfId="0">
      <alignment horizontal="right" vertical="center"/>
    </xf>
    <xf numFmtId="0" fontId="0" fillId="5" borderId="2" pivotButton="0" quotePrefix="0" xfId="0"/>
    <xf numFmtId="3" fontId="8" fillId="0" borderId="2" applyAlignment="1" pivotButton="0" quotePrefix="0" xfId="0">
      <alignment horizontal="right" vertical="center"/>
    </xf>
    <xf numFmtId="0" fontId="8" fillId="5" borderId="2" applyAlignment="1" pivotButton="0" quotePrefix="0" xfId="0">
      <alignment horizontal="right" vertical="center"/>
    </xf>
    <xf numFmtId="0" fontId="0" fillId="5" borderId="2" applyAlignment="1" pivotButton="0" quotePrefix="0" xfId="0">
      <alignment horizontal="center" vertical="center"/>
    </xf>
    <xf numFmtId="3" fontId="7" fillId="0" borderId="2" applyAlignment="1" pivotButton="0" quotePrefix="0" xfId="0">
      <alignment horizontal="right" vertical="center"/>
    </xf>
    <xf numFmtId="0" fontId="7" fillId="0" borderId="2" applyAlignment="1" pivotButton="0" quotePrefix="0" xfId="0">
      <alignment horizontal="right" vertical="center"/>
    </xf>
    <xf numFmtId="0" fontId="0" fillId="0" borderId="2" applyAlignment="1" pivotButton="0" quotePrefix="0" xfId="0">
      <alignment horizontal="center" vertical="center"/>
    </xf>
    <xf numFmtId="0" fontId="5" fillId="3" borderId="1" applyAlignment="1" pivotButton="0" quotePrefix="0" xfId="0">
      <alignment horizontal="center" vertical="center" wrapText="1"/>
    </xf>
    <xf numFmtId="0" fontId="0" fillId="0" borderId="2" pivotButton="0" quotePrefix="0" xfId="0"/>
    <xf numFmtId="0" fontId="7" fillId="5" borderId="2" applyAlignment="1" pivotButton="0" quotePrefix="0" xfId="0">
      <alignment horizontal="center" vertical="center"/>
    </xf>
    <xf numFmtId="0" fontId="3" fillId="0" borderId="0" applyAlignment="1" pivotButton="0" quotePrefix="0" xfId="0">
      <alignment vertical="center"/>
    </xf>
    <xf numFmtId="0" fontId="0" fillId="0" borderId="0" pivotButton="0" quotePrefix="0" xfId="0"/>
    <xf numFmtId="165" fontId="4" fillId="0" borderId="0" applyAlignment="1" pivotButton="0" quotePrefix="0" xfId="0">
      <alignment horizontal="left" vertical="center"/>
    </xf>
    <xf numFmtId="0" fontId="9" fillId="0" borderId="0" applyAlignment="1" pivotButton="0" quotePrefix="0" xfId="0">
      <alignment horizontal="left" vertical="center"/>
    </xf>
    <xf numFmtId="0" fontId="1" fillId="0" borderId="0" applyAlignment="1" pivotButton="0" quotePrefix="0" xfId="0">
      <alignment horizontal="center" vertical="center"/>
    </xf>
    <xf numFmtId="0" fontId="2" fillId="2" borderId="0" applyAlignment="1" pivotButton="0" quotePrefix="0" xfId="0">
      <alignment horizontal="center" vertical="center"/>
    </xf>
    <xf numFmtId="0" fontId="10" fillId="0" borderId="2" applyAlignment="1" pivotButton="0" quotePrefix="0" xfId="0">
      <alignment horizontal="left" vertical="center" wrapText="1"/>
    </xf>
    <xf numFmtId="0" fontId="0" fillId="0" borderId="2" applyAlignment="1" pivotButton="0" quotePrefix="0" xfId="0">
      <alignment horizontal="left" vertical="center"/>
    </xf>
    <xf numFmtId="165" fontId="4" fillId="0" borderId="0" applyAlignment="1" pivotButton="0" quotePrefix="0" xfId="0">
      <alignment horizontal="left" vertical="center"/>
    </xf>
    <xf numFmtId="164" fontId="3" fillId="0" borderId="1" applyAlignment="1" pivotButton="0" quotePrefix="0" xfId="0">
      <alignment horizontal="right" vertical="center"/>
    </xf>
    <xf numFmtId="164" fontId="3" fillId="4" borderId="1" applyAlignment="1" pivotButton="0" quotePrefix="0" xfId="0">
      <alignment horizontal="right" vertical="center"/>
    </xf>
    <xf numFmtId="0" fontId="0" fillId="0" borderId="5" pivotButton="0" quotePrefix="0" xfId="0"/>
    <xf numFmtId="0" fontId="0" fillId="0" borderId="6" pivotButton="0" quotePrefix="0" xfId="0"/>
    <xf numFmtId="164" fontId="8" fillId="2" borderId="2" applyAlignment="1" pivotButton="0" quotePrefix="0" xfId="0">
      <alignment horizontal="right" vertical="center"/>
    </xf>
    <xf numFmtId="0" fontId="0" fillId="0" borderId="3" pivotButton="0" quotePrefix="0" xfId="0"/>
    <xf numFmtId="0" fontId="0" fillId="0" borderId="4" pivotButton="0" quotePrefix="0" xfId="0"/>
    <xf numFmtId="0" fontId="0" fillId="0" borderId="7" pivotButton="0" quotePrefix="0" xfId="0"/>
    <xf numFmtId="0" fontId="0" fillId="0" borderId="8" pivotButton="0" quotePrefix="0" xfId="0"/>
    <xf numFmtId="0" fontId="0" fillId="0" borderId="9" pivotButton="0" quotePrefix="0" xfId="0"/>
    <xf numFmtId="0" fontId="0" fillId="0" borderId="10" pivotButton="0" quotePrefix="0" xfId="0"/>
    <xf numFmtId="0" fontId="0" fillId="0" borderId="11" pivotButton="0" quotePrefix="0" xfId="0"/>
  </cellXfs>
  <cellStyles count="1">
    <cellStyle name="표준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twoCellAnchor editAs="oneCell">
    <from>
      <col>5</col>
      <colOff>425450</colOff>
      <row>5</row>
      <rowOff>31750</rowOff>
    </from>
    <to>
      <col>5</col>
      <colOff>688225</colOff>
      <row>5</row>
      <rowOff>279400</rowOff>
    </to>
    <pic>
      <nvPicPr>
        <cNvPr id="2" name="그림 1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xfrm xmlns:a="http://schemas.openxmlformats.org/drawingml/2006/main">
          <a:off x="8807450" y="1746250"/>
          <a:ext cx="262775" cy="247650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A1:I30"/>
  <sheetViews>
    <sheetView tabSelected="1" workbookViewId="0">
      <selection activeCell="I14" sqref="I14"/>
    </sheetView>
  </sheetViews>
  <sheetFormatPr baseColWidth="8" defaultRowHeight="17"/>
  <cols>
    <col width="15" customWidth="1" style="27" min="1" max="1"/>
    <col width="14" customWidth="1" style="27" min="2" max="2"/>
    <col width="65" customWidth="1" style="27" min="3" max="3"/>
    <col width="8" customWidth="1" style="27" min="4" max="5"/>
    <col width="14" customWidth="1" style="27" min="6" max="6"/>
    <col width="18" customWidth="1" style="27" min="7" max="7"/>
    <col width="8" customWidth="1" style="27" min="8" max="8"/>
    <col width="10" customWidth="1" style="27" min="9" max="9"/>
  </cols>
  <sheetData>
    <row r="1" ht="40" customHeight="1" s="27">
      <c r="A1" s="30" t="inlineStr">
        <is>
          <t>공   사   견   적   서</t>
        </is>
      </c>
    </row>
    <row r="3" ht="26" customHeight="1" s="27">
      <c r="A3" s="9" t="inlineStr">
        <is>
          <t>■ 견적명:</t>
        </is>
      </c>
      <c r="B3" s="26" t="inlineStr">
        <is>
          <t>강산사무실 견적서</t>
        </is>
      </c>
      <c r="E3" s="31" t="inlineStr">
        <is>
          <t>■ 공 급 자 정 보</t>
        </is>
      </c>
    </row>
    <row r="4" ht="26" customHeight="1" s="27">
      <c r="A4" s="9" t="inlineStr">
        <is>
          <t>■ 고객귀하:</t>
        </is>
      </c>
      <c r="B4" s="26" t="inlineStr">
        <is>
          <t>나</t>
        </is>
      </c>
      <c r="E4" s="1" t="inlineStr">
        <is>
          <t>등록번호:</t>
        </is>
      </c>
      <c r="F4" s="26" t="inlineStr">
        <is>
          <t>418-34-01340</t>
        </is>
      </c>
    </row>
    <row r="5" ht="26" customHeight="1" s="27">
      <c r="A5" s="9" t="inlineStr">
        <is>
          <t>■ 견적일자:</t>
        </is>
      </c>
      <c r="B5" s="26" t="inlineStr">
        <is>
          <t>2026-06-04</t>
        </is>
      </c>
      <c r="E5" s="9" t="inlineStr">
        <is>
          <t>상    호:</t>
        </is>
      </c>
      <c r="F5" s="26" t="inlineStr">
        <is>
          <t>강산건축디자인</t>
        </is>
      </c>
    </row>
    <row r="6" ht="26" customHeight="1" s="27">
      <c r="A6" s="9" t="inlineStr">
        <is>
          <t>■ 관리번호:</t>
        </is>
      </c>
      <c r="B6" s="26" t="inlineStr">
        <is>
          <t>Q-0193</t>
        </is>
      </c>
      <c r="E6" s="1" t="inlineStr">
        <is>
          <t>대 표 자:</t>
        </is>
      </c>
      <c r="F6" s="26" t="inlineStr">
        <is>
          <t>권민재 (인)</t>
        </is>
      </c>
    </row>
    <row r="7" ht="26" customHeight="1" s="27">
      <c r="A7" s="9" t="inlineStr">
        <is>
          <t>■ 합계금액:</t>
        </is>
      </c>
      <c r="B7" s="34">
        <f>"₩ " &amp; TEXT(INDEX(G:G, MATCH("총 합 계 금 액*", A:A, 0)), "#,##0") &amp; " (원화 " &amp; NUMBERSTRING(INDEX(G:G, MATCH("총 합 계 금 액*", A:A, 0)), 1) &amp; " 원정)"</f>
        <v/>
      </c>
      <c r="E7" s="1" t="inlineStr">
        <is>
          <t>소 재 지:</t>
        </is>
      </c>
      <c r="F7" s="26" t="inlineStr">
        <is>
          <t>울산 중구 서동 600, 2F 201</t>
        </is>
      </c>
    </row>
    <row r="8" ht="26" customHeight="1" s="27">
      <c r="E8" s="1" t="inlineStr">
        <is>
          <t>연 락 처:</t>
        </is>
      </c>
      <c r="F8" s="26" t="inlineStr">
        <is>
          <t>010-8089-2411  |  담당자: 이영호 실장</t>
        </is>
      </c>
    </row>
    <row r="9" ht="15" customHeight="1" s="27"/>
    <row r="10" ht="28" customHeight="1" s="27">
      <c r="A10" s="2" t="inlineStr">
        <is>
          <t>No.</t>
        </is>
      </c>
      <c r="B10" s="2" t="inlineStr">
        <is>
          <t>공사구분</t>
        </is>
      </c>
      <c r="C10" s="23" t="inlineStr">
        <is>
          <t>세 부 내 역   및   특 기 사 항</t>
        </is>
      </c>
      <c r="D10" s="2" t="inlineStr">
        <is>
          <t>단위</t>
        </is>
      </c>
      <c r="E10" s="2" t="inlineStr">
        <is>
          <t>수량</t>
        </is>
      </c>
      <c r="F10" s="2" t="inlineStr">
        <is>
          <t>단가 (원)</t>
        </is>
      </c>
      <c r="G10" s="2" t="inlineStr">
        <is>
          <t>공급가액 (원)</t>
        </is>
      </c>
      <c r="H10" s="2" t="inlineStr">
        <is>
          <t>세액</t>
        </is>
      </c>
      <c r="I10" s="2" t="inlineStr">
        <is>
          <t>비고</t>
        </is>
      </c>
    </row>
    <row r="11" ht="28" customHeight="1" s="27">
      <c r="A11" s="3" t="n">
        <v>1</v>
      </c>
      <c r="B11" s="3" t="inlineStr">
        <is>
          <t>가설·철거공사</t>
        </is>
      </c>
      <c r="C11" s="10" t="inlineStr">
        <is>
          <t>철거 및 폐기물 처리</t>
        </is>
      </c>
      <c r="D11" s="3" t="inlineStr">
        <is>
          <t>일식</t>
        </is>
      </c>
      <c r="E11" s="3" t="n">
        <v>1</v>
      </c>
      <c r="F11" s="35" t="n">
        <v>1000000</v>
      </c>
      <c r="G11" s="35">
        <f>E11*F11</f>
        <v/>
      </c>
      <c r="H11" s="35" t="n">
        <v>0</v>
      </c>
      <c r="I11" s="5" t="n"/>
    </row>
    <row r="12" ht="28" customHeight="1" s="27">
      <c r="A12" s="6" t="n">
        <v>2</v>
      </c>
      <c r="B12" s="6" t="inlineStr"/>
      <c r="C12" s="11" t="inlineStr">
        <is>
          <t>가설 및 양생</t>
        </is>
      </c>
      <c r="D12" s="6" t="inlineStr">
        <is>
          <t>일식</t>
        </is>
      </c>
      <c r="E12" s="6" t="n">
        <v>1</v>
      </c>
      <c r="F12" s="36" t="n">
        <v>2100000</v>
      </c>
      <c r="G12" s="36">
        <f>E12*F12</f>
        <v/>
      </c>
      <c r="H12" s="36" t="n">
        <v>0</v>
      </c>
      <c r="I12" s="8" t="n"/>
    </row>
    <row r="13" ht="28" customHeight="1" s="27">
      <c r="A13" s="3" t="n">
        <v>3</v>
      </c>
      <c r="B13" s="3" t="inlineStr">
        <is>
          <t>목공사</t>
        </is>
      </c>
      <c r="C13" s="10" t="inlineStr">
        <is>
          <t>벽체 경량목공</t>
        </is>
      </c>
      <c r="D13" s="3" t="inlineStr">
        <is>
          <t>㎡</t>
        </is>
      </c>
      <c r="E13" s="3" t="n">
        <v>2</v>
      </c>
      <c r="F13" s="35" t="n">
        <v>85000</v>
      </c>
      <c r="G13" s="35">
        <f>E13*F13</f>
        <v/>
      </c>
      <c r="H13" s="35" t="n">
        <v>0</v>
      </c>
      <c r="I13" s="5" t="n"/>
    </row>
    <row r="14" ht="28" customHeight="1" s="27">
      <c r="A14" s="6" t="n">
        <v>4</v>
      </c>
      <c r="B14" s="6" t="inlineStr"/>
      <c r="C14" s="11" t="inlineStr">
        <is>
          <t>가구 제작</t>
        </is>
      </c>
      <c r="D14" s="6" t="inlineStr">
        <is>
          <t>식</t>
        </is>
      </c>
      <c r="E14" s="6" t="n">
        <v>1</v>
      </c>
      <c r="F14" s="36" t="n">
        <v>3000</v>
      </c>
      <c r="G14" s="36">
        <f>E14*F14</f>
        <v/>
      </c>
      <c r="H14" s="36" t="n">
        <v>0</v>
      </c>
      <c r="I14" s="8" t="n"/>
    </row>
    <row r="15" ht="28" customHeight="1" s="27">
      <c r="A15" s="3" t="n">
        <v>5</v>
      </c>
      <c r="B15" s="3" t="inlineStr">
        <is>
          <t>전기·조명</t>
        </is>
      </c>
      <c r="C15" s="10" t="inlineStr">
        <is>
          <t>전기 배선·배관</t>
        </is>
      </c>
      <c r="D15" s="3" t="inlineStr">
        <is>
          <t>㎡</t>
        </is>
      </c>
      <c r="E15" s="3" t="n">
        <v>1</v>
      </c>
      <c r="F15" s="35" t="n">
        <v>10000</v>
      </c>
      <c r="G15" s="35">
        <f>E15*F15</f>
        <v/>
      </c>
      <c r="H15" s="35" t="n">
        <v>0</v>
      </c>
      <c r="I15" s="5" t="n"/>
    </row>
    <row r="16" ht="28" customHeight="1" s="27">
      <c r="A16" s="6" t="n">
        <v>6</v>
      </c>
      <c r="B16" s="6" t="inlineStr"/>
      <c r="C16" s="11" t="inlineStr">
        <is>
          <t>매입·레일 조명(LED)</t>
        </is>
      </c>
      <c r="D16" s="6" t="inlineStr">
        <is>
          <t>ea</t>
        </is>
      </c>
      <c r="E16" s="6" t="n">
        <v>68</v>
      </c>
      <c r="F16" s="36" t="n">
        <v>55000</v>
      </c>
      <c r="G16" s="36">
        <f>E16*F16</f>
        <v/>
      </c>
      <c r="H16" s="36" t="n">
        <v>0</v>
      </c>
      <c r="I16" s="8" t="n"/>
    </row>
    <row r="17" ht="28" customHeight="1" s="27">
      <c r="A17" s="3" t="n">
        <v>7</v>
      </c>
      <c r="B17" s="3" t="inlineStr">
        <is>
          <t>마감공사</t>
        </is>
      </c>
      <c r="C17" s="10" t="inlineStr">
        <is>
          <t>바닥 강마루</t>
        </is>
      </c>
      <c r="D17" s="3" t="inlineStr">
        <is>
          <t>㎡</t>
        </is>
      </c>
      <c r="E17" s="3" t="n">
        <v>264</v>
      </c>
      <c r="F17" s="35" t="n">
        <v>68000</v>
      </c>
      <c r="G17" s="35">
        <f>E17*F17</f>
        <v/>
      </c>
      <c r="H17" s="35" t="n">
        <v>0</v>
      </c>
      <c r="I17" s="5" t="n"/>
    </row>
    <row r="18" ht="28" customHeight="1" s="27">
      <c r="A18" s="6" t="n">
        <v>8</v>
      </c>
      <c r="B18" s="6" t="inlineStr"/>
      <c r="C18" s="11" t="inlineStr">
        <is>
          <t>벽체 도장(친환경)</t>
        </is>
      </c>
      <c r="D18" s="6" t="inlineStr">
        <is>
          <t>㎡</t>
        </is>
      </c>
      <c r="E18" s="6" t="n">
        <v>420</v>
      </c>
      <c r="F18" s="36" t="n">
        <v>24000</v>
      </c>
      <c r="G18" s="36">
        <f>E18*F18</f>
        <v/>
      </c>
      <c r="H18" s="36" t="n">
        <v>0</v>
      </c>
      <c r="I18" s="8" t="n"/>
    </row>
    <row r="19" ht="28" customHeight="1" s="27">
      <c r="A19" s="3" t="n">
        <v>9</v>
      </c>
      <c r="B19" s="3" t="inlineStr"/>
      <c r="C19" s="10" t="inlineStr">
        <is>
          <t>타일</t>
        </is>
      </c>
      <c r="D19" s="3" t="inlineStr">
        <is>
          <t>㎡</t>
        </is>
      </c>
      <c r="E19" s="3" t="n">
        <v>58</v>
      </c>
      <c r="F19" s="35" t="n">
        <v>92000</v>
      </c>
      <c r="G19" s="35">
        <f>E19*F19</f>
        <v/>
      </c>
      <c r="H19" s="35" t="n">
        <v>0</v>
      </c>
      <c r="I19" s="5" t="n"/>
    </row>
    <row r="20" ht="28" customHeight="1" s="27">
      <c r="A20" s="25" t="inlineStr">
        <is>
          <t>소 계 (품목 합계)</t>
        </is>
      </c>
      <c r="B20" s="37" t="n"/>
      <c r="C20" s="37" t="n"/>
      <c r="D20" s="38" t="n"/>
      <c r="E20" s="12">
        <f>SUM(E11:E19)</f>
        <v/>
      </c>
      <c r="F20" s="13" t="n"/>
      <c r="G20" s="14">
        <f>SUM(G11:G19)</f>
        <v/>
      </c>
      <c r="H20" s="39">
        <f>SUM(H11:H19)</f>
        <v/>
      </c>
      <c r="I20" s="12" t="inlineStr">
        <is>
          <t>부가세 별도</t>
        </is>
      </c>
    </row>
    <row r="21" ht="28" customHeight="1" s="27">
      <c r="A21" s="25" t="inlineStr">
        <is>
          <t>공 과 잡 비</t>
        </is>
      </c>
      <c r="B21" s="37" t="n"/>
      <c r="C21" s="37" t="n"/>
      <c r="D21" s="38" t="n"/>
      <c r="E21" s="16" t="n"/>
      <c r="F21" s="16" t="n"/>
      <c r="G21" s="17">
        <f>G20*0.06</f>
        <v/>
      </c>
      <c r="H21" s="18" t="n"/>
      <c r="I21" s="19" t="n"/>
    </row>
    <row r="22" ht="28" customHeight="1" s="27">
      <c r="A22" s="25" t="inlineStr">
        <is>
          <t>기 업 이 윤</t>
        </is>
      </c>
      <c r="B22" s="37" t="n"/>
      <c r="C22" s="37" t="n"/>
      <c r="D22" s="38" t="n"/>
      <c r="E22" s="16" t="n"/>
      <c r="F22" s="16" t="n"/>
      <c r="G22" s="17">
        <f>G20*0.1</f>
        <v/>
      </c>
      <c r="H22" s="18" t="n"/>
      <c r="I22" s="19" t="n"/>
    </row>
    <row r="23" ht="28" customHeight="1" s="27">
      <c r="A23" s="25" t="inlineStr">
        <is>
          <t>총 합 계 금 액 (TOTAL AMOUNT)</t>
        </is>
      </c>
      <c r="B23" s="37" t="n"/>
      <c r="C23" s="37" t="n"/>
      <c r="D23" s="38" t="n"/>
      <c r="E23" s="16" t="n"/>
      <c r="F23" s="16" t="n"/>
      <c r="G23" s="20">
        <f>G20+G21+G22</f>
        <v/>
      </c>
      <c r="H23" s="21">
        <f>SUM(H11:H19)</f>
        <v/>
      </c>
      <c r="I23" s="22" t="inlineStr">
        <is>
          <t>부가세 별도</t>
        </is>
      </c>
    </row>
    <row r="24" ht="28" customHeight="1" s="27"/>
    <row r="25" ht="28" customHeight="1" s="27">
      <c r="A25" s="29" t="inlineStr">
        <is>
          <t>■ 기 타 사 항 및 특 기 사 항</t>
        </is>
      </c>
    </row>
    <row r="26" ht="24" customHeight="1" s="27">
      <c r="A26" s="32" t="inlineStr">
        <is>
          <t>1. 본 견적서는 제출일로부터 7일간 유효합니다.
2. 공사 범위 외 추가 요청 항목은 별도 정산 처리됩니다.
3. 입주민동의서 및 승강기사용료 는 별도입니다.
4. 계좌번호: 농협 권민재 302-1782-9115-01 입니다.</t>
        </is>
      </c>
      <c r="B26" s="40" t="n"/>
      <c r="C26" s="40" t="n"/>
      <c r="D26" s="40" t="n"/>
      <c r="E26" s="40" t="n"/>
      <c r="F26" s="40" t="n"/>
      <c r="G26" s="40" t="n"/>
      <c r="H26" s="40" t="n"/>
      <c r="I26" s="41" t="n"/>
    </row>
    <row r="27" ht="24" customHeight="1" s="27">
      <c r="A27" s="42" t="n"/>
      <c r="I27" s="43" t="n"/>
    </row>
    <row r="28" ht="24" customHeight="1" s="27">
      <c r="A28" s="44" t="n"/>
      <c r="B28" s="45" t="n"/>
      <c r="C28" s="45" t="n"/>
      <c r="D28" s="45" t="n"/>
      <c r="E28" s="45" t="n"/>
      <c r="F28" s="45" t="n"/>
      <c r="G28" s="45" t="n"/>
      <c r="H28" s="45" t="n"/>
      <c r="I28" s="46" t="n"/>
    </row>
    <row r="29" ht="24" customHeight="1" s="27"/>
    <row r="30"/>
    <row r="32" ht="30" customHeight="1" s="27"/>
    <row r="33" ht="30" customHeight="1" s="27"/>
    <row r="34" ht="30" customHeight="1" s="27"/>
  </sheetData>
  <mergeCells count="18">
    <mergeCell ref="E3:I3"/>
    <mergeCell ref="A23:D23"/>
    <mergeCell ref="A25:I25"/>
    <mergeCell ref="B5:D5"/>
    <mergeCell ref="A22:D22"/>
    <mergeCell ref="F7:I7"/>
    <mergeCell ref="A20:D20"/>
    <mergeCell ref="B4:D4"/>
    <mergeCell ref="F5:I5"/>
    <mergeCell ref="B7:D7"/>
    <mergeCell ref="B3:D3"/>
    <mergeCell ref="F8:I8"/>
    <mergeCell ref="F4:I4"/>
    <mergeCell ref="A21:D21"/>
    <mergeCell ref="A1:I1"/>
    <mergeCell ref="A26:I28"/>
    <mergeCell ref="B6:D6"/>
    <mergeCell ref="F6:I6"/>
  </mergeCells>
  <pageMargins left="0.4" right="0.4" top="0.5" bottom="0.5" header="0.5" footer="0.5"/>
  <pageSetup orientation="landscape" paperSize="9" scale="80" fitToHeight="0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2026-06-01T07:44:17Z</dcterms:created>
  <dcterms:modified xmlns:dcterms="http://purl.org/dc/terms/" xmlns:xsi="http://www.w3.org/2001/XMLSchema-instance" xsi:type="dcterms:W3CDTF">2026-06-05T05:00:53Z</dcterms:modified>
  <cp:lastModifiedBy>영호 이</cp:lastModifiedBy>
  <cp:lastPrinted>2026-06-01T08:03:26Z</cp:lastPrinted>
</cp:coreProperties>
</file>