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6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35평 아파트 인테리어 리모델링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견적의뢰인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07월 02일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EST-2026-001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>기존 마감재 전체 철거 및 폐기물 처리 (바닥·벽·천장·설비)</t>
        </is>
      </c>
      <c r="D12" s="6" t="inlineStr">
        <is>
          <t>평</t>
        </is>
      </c>
      <c r="E12" s="6" t="n">
        <v>35</v>
      </c>
      <c r="F12" s="36" t="n">
        <v>120000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욕실공사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6" t="inlineStr">
        <is>
          <t>욕실공사</t>
        </is>
      </c>
      <c r="C14" s="11" t="inlineStr">
        <is>
          <t>욕실 전면 습식철거·방수·타일(자기질 300각)·도기(아메리칸스탠다드)·수전(비반트)·환풍·천장돔 — 2개소</t>
        </is>
      </c>
      <c r="D14" s="6" t="inlineStr">
        <is>
          <t>개소</t>
        </is>
      </c>
      <c r="E14" s="6" t="n">
        <v>2</v>
      </c>
      <c r="F14" s="36" t="n">
        <v>3200000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도배공사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3</v>
      </c>
      <c r="B16" s="6" t="inlineStr">
        <is>
          <t>도배공사</t>
        </is>
      </c>
      <c r="C16" s="11" t="inlineStr">
        <is>
          <t>실크벽지 신한벽지 파인(중급) — 35평형 도배면적 약 95도배평 적용 (벽면)</t>
        </is>
      </c>
      <c r="D16" s="6" t="inlineStr">
        <is>
          <t>도배평</t>
        </is>
      </c>
      <c r="E16" s="6" t="n">
        <v>95</v>
      </c>
      <c r="F16" s="36" t="n">
        <v>43000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4</v>
      </c>
      <c r="B17" s="3" t="inlineStr">
        <is>
          <t>도배공사</t>
        </is>
      </c>
      <c r="C17" s="10" t="inlineStr">
        <is>
          <t>천장 합지 — 35평형 천장 도배면적 약 33도배평 적용 (LX/개나리 합지)</t>
        </is>
      </c>
      <c r="D17" s="3" t="inlineStr">
        <is>
          <t>도배평</t>
        </is>
      </c>
      <c r="E17" s="3" t="n">
        <v>33</v>
      </c>
      <c r="F17" s="35" t="n">
        <v>22000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바닥공사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5</v>
      </c>
      <c r="B19" s="3" t="inlineStr">
        <is>
          <t>바닥공사</t>
        </is>
      </c>
      <c r="C19" s="10" t="inlineStr">
        <is>
          <t>강화마루 LX지인 스탠다드 8T — 바닥 실사용 면적 약 27평 (욕실·주방 제외)</t>
        </is>
      </c>
      <c r="D19" s="3" t="inlineStr">
        <is>
          <t>평</t>
        </is>
      </c>
      <c r="E19" s="3" t="n">
        <v>27</v>
      </c>
      <c r="F19" s="35" t="n">
        <v>95000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주방공사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6</v>
      </c>
      <c r="B21" s="3" t="inlineStr">
        <is>
          <t>주방공사</t>
        </is>
      </c>
      <c r="C21" s="10" t="inlineStr">
        <is>
          <t>한샘 싱크대 상하부장 4m (하부 4m·상부 동일길이 포함, 인조대리석 PT 상판)</t>
        </is>
      </c>
      <c r="D21" s="3" t="inlineStr">
        <is>
          <t>m</t>
        </is>
      </c>
      <c r="E21" s="3" t="n">
        <v>4</v>
      </c>
      <c r="F21" s="35" t="n">
        <v>1000000</v>
      </c>
      <c r="G21" s="35">
        <f>E21*F21</f>
        <v/>
      </c>
      <c r="H21" s="35" t="n">
        <v>0</v>
      </c>
      <c r="I21" s="5" t="n"/>
    </row>
    <row r="22" ht="28" customHeight="1" s="27">
      <c r="A22" s="6" t="n">
        <v>7</v>
      </c>
      <c r="B22" s="6" t="inlineStr">
        <is>
          <t>주방공사</t>
        </is>
      </c>
      <c r="C22" s="11" t="inlineStr">
        <is>
          <t>주방 백스플래시 타일 시공 (자기질 300×600 중급, 자재+시공)</t>
        </is>
      </c>
      <c r="D22" s="6" t="inlineStr">
        <is>
          <t>㎡</t>
        </is>
      </c>
      <c r="E22" s="6" t="n">
        <v>6</v>
      </c>
      <c r="F22" s="36" t="n">
        <v>65000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창호·문공사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8</v>
      </c>
      <c r="B24" s="6" t="inlineStr">
        <is>
          <t>창호·문공사</t>
        </is>
      </c>
      <c r="C24" s="11" t="inlineStr">
        <is>
          <t>영림 ABS 방문 교체 (틀+문짝+경첩+손잡이 포함)</t>
        </is>
      </c>
      <c r="D24" s="6" t="inlineStr">
        <is>
          <t>개소</t>
        </is>
      </c>
      <c r="E24" s="6" t="n">
        <v>4</v>
      </c>
      <c r="F24" s="36" t="n">
        <v>350000</v>
      </c>
      <c r="G24" s="36">
        <f>E24*F24</f>
        <v/>
      </c>
      <c r="H24" s="36" t="n">
        <v>0</v>
      </c>
      <c r="I24" s="8" t="n"/>
    </row>
    <row r="25" ht="28" customHeight="1" s="27">
      <c r="A25" s="3" t="n">
        <v>9</v>
      </c>
      <c r="B25" s="3" t="inlineStr">
        <is>
          <t>창호·문공사</t>
        </is>
      </c>
      <c r="C25" s="10" t="inlineStr">
        <is>
          <t>슬라이딩 중문 공급·설치 (초슬림 3연동, 자재+시공)</t>
        </is>
      </c>
      <c r="D25" s="3" t="inlineStr">
        <is>
          <t>식</t>
        </is>
      </c>
      <c r="E25" s="3" t="n">
        <v>1</v>
      </c>
      <c r="F25" s="35" t="n">
        <v>1100000</v>
      </c>
      <c r="G25" s="35">
        <f>E25*F25</f>
        <v/>
      </c>
      <c r="H25" s="35" t="n">
        <v>0</v>
      </c>
      <c r="I25" s="5" t="n"/>
    </row>
    <row r="26" ht="28" customHeight="1" s="27">
      <c r="A26" s="3" t="n">
        <v>10</v>
      </c>
      <c r="B26" s="3" t="inlineStr">
        <is>
          <t>창호·문공사</t>
        </is>
      </c>
      <c r="C26" s="10" t="inlineStr">
        <is>
          <t>기존 창호 부분교체 (이중창 1등급, KCC/LX 계열)</t>
        </is>
      </c>
      <c r="D26" s="3" t="inlineStr">
        <is>
          <t>짝</t>
        </is>
      </c>
      <c r="E26" s="3" t="n">
        <v>3</v>
      </c>
      <c r="F26" s="35" t="n">
        <v>450000</v>
      </c>
      <c r="G26" s="35">
        <f>E26*F26</f>
        <v/>
      </c>
      <c r="H26" s="35" t="n">
        <v>0</v>
      </c>
      <c r="I26" s="5" t="n"/>
    </row>
    <row r="27" ht="28" customHeight="1" s="27">
      <c r="A27" s="47" t="inlineStr">
        <is>
          <t>가구공사</t>
        </is>
      </c>
      <c r="B27" s="48" t="n"/>
      <c r="C27" s="48" t="n"/>
      <c r="D27" s="48" t="n"/>
      <c r="E27" s="48" t="n"/>
      <c r="F27" s="48" t="n"/>
      <c r="G27" s="48" t="n"/>
      <c r="H27" s="48" t="n"/>
      <c r="I27" s="49" t="n"/>
    </row>
    <row r="28" ht="28" customHeight="1" s="27">
      <c r="A28" s="3" t="n">
        <v>11</v>
      </c>
      <c r="B28" s="3" t="inlineStr">
        <is>
          <t>가구공사</t>
        </is>
      </c>
      <c r="C28" s="10" t="inlineStr">
        <is>
          <t>붙박이장 제작 설치 (침실 2개+드레스룸, MDF+도장마감, 3.6m)</t>
        </is>
      </c>
      <c r="D28" s="3" t="inlineStr">
        <is>
          <t>m</t>
        </is>
      </c>
      <c r="E28" s="3" t="n">
        <v>3.6</v>
      </c>
      <c r="F28" s="35" t="n">
        <v>500000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12</v>
      </c>
      <c r="B29" s="3" t="inlineStr">
        <is>
          <t>가구공사</t>
        </is>
      </c>
      <c r="C29" s="10" t="inlineStr">
        <is>
          <t>신발장 제작 설치 (현관, MDF+도장마감, 1.2m)</t>
        </is>
      </c>
      <c r="D29" s="3" t="inlineStr">
        <is>
          <t>m</t>
        </is>
      </c>
      <c r="E29" s="3" t="n">
        <v>1.2</v>
      </c>
      <c r="F29" s="35" t="n">
        <v>420000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전기공사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28" customHeight="1" s="27">
      <c r="A31" s="3" t="n">
        <v>13</v>
      </c>
      <c r="B31" s="3" t="inlineStr">
        <is>
          <t>전기공사</t>
        </is>
      </c>
      <c r="C31" s="10" t="inlineStr">
        <is>
          <t>세대 배선·콘센트·스위치 보수 및 조명 배선 일체</t>
        </is>
      </c>
      <c r="D31" s="3" t="inlineStr">
        <is>
          <t>식</t>
        </is>
      </c>
      <c r="E31" s="3" t="n">
        <v>1</v>
      </c>
      <c r="F31" s="35" t="n">
        <v>2000000</v>
      </c>
      <c r="G31" s="35">
        <f>E31*F31</f>
        <v/>
      </c>
      <c r="H31" s="35" t="n">
        <v>0</v>
      </c>
      <c r="I31" s="5" t="n"/>
    </row>
    <row r="32" ht="28" customHeight="1" s="27">
      <c r="A32" s="47" t="inlineStr">
        <is>
          <t>조명공사</t>
        </is>
      </c>
      <c r="B32" s="48" t="n"/>
      <c r="C32" s="48" t="n"/>
      <c r="D32" s="48" t="n"/>
      <c r="E32" s="48" t="n"/>
      <c r="F32" s="48" t="n"/>
      <c r="G32" s="48" t="n"/>
      <c r="H32" s="48" t="n"/>
      <c r="I32" s="49" t="n"/>
    </row>
    <row r="33" ht="28" customHeight="1" s="27">
      <c r="A33" s="3" t="n">
        <v>14</v>
      </c>
      <c r="B33" s="3" t="inlineStr">
        <is>
          <t>조명공사</t>
        </is>
      </c>
      <c r="C33" s="10" t="inlineStr">
        <is>
          <t>LED 조명 기구 공급·설치 (다운라이트·거실 레일·방등 등 전 실)</t>
        </is>
      </c>
      <c r="D33" s="3" t="inlineStr">
        <is>
          <t>식</t>
        </is>
      </c>
      <c r="E33" s="3" t="n">
        <v>1</v>
      </c>
      <c r="F33" s="35" t="n">
        <v>1300000</v>
      </c>
      <c r="G33" s="35">
        <f>E33*F33</f>
        <v/>
      </c>
      <c r="H33" s="35" t="n">
        <v>0</v>
      </c>
      <c r="I33" s="5" t="n"/>
    </row>
    <row r="34" ht="28" customHeight="1" s="27">
      <c r="A34" s="47" t="inlineStr">
        <is>
          <t>마무리공사</t>
        </is>
      </c>
      <c r="B34" s="48" t="n"/>
      <c r="C34" s="48" t="n"/>
      <c r="D34" s="48" t="n"/>
      <c r="E34" s="48" t="n"/>
      <c r="F34" s="48" t="n"/>
      <c r="G34" s="48" t="n"/>
      <c r="H34" s="48" t="n"/>
      <c r="I34" s="49" t="n"/>
    </row>
    <row r="35" ht="28" customHeight="1" s="27">
      <c r="A35" s="3" t="n">
        <v>15</v>
      </c>
      <c r="B35" s="3" t="inlineStr">
        <is>
          <t>마무리공사</t>
        </is>
      </c>
      <c r="C35" s="10" t="inlineStr">
        <is>
          <t>준공 청소 및 폐기물 최종 처리</t>
        </is>
      </c>
      <c r="D35" s="3" t="inlineStr">
        <is>
          <t>식</t>
        </is>
      </c>
      <c r="E35" s="3" t="n">
        <v>1</v>
      </c>
      <c r="F35" s="35" t="n">
        <v>800000</v>
      </c>
      <c r="G35" s="35">
        <f>E35*F35</f>
        <v/>
      </c>
      <c r="H35" s="35" t="n">
        <v>0</v>
      </c>
      <c r="I35" s="5" t="n"/>
    </row>
    <row r="36">
      <c r="A36" s="25" t="inlineStr">
        <is>
          <t>소 계 (품목 합계)</t>
        </is>
      </c>
      <c r="B36" s="37" t="n"/>
      <c r="C36" s="37" t="n"/>
      <c r="D36" s="38" t="n"/>
      <c r="E36" s="12">
        <f>SUM(E11:E35)</f>
        <v/>
      </c>
      <c r="F36" s="13" t="n"/>
      <c r="G36" s="14">
        <f>SUM(G11:G35)</f>
        <v/>
      </c>
      <c r="H36" s="39">
        <f>SUM(H11:H35)</f>
        <v/>
      </c>
      <c r="I36" s="12" t="inlineStr">
        <is>
          <t>부가세 별도</t>
        </is>
      </c>
    </row>
    <row r="37">
      <c r="A37" s="25" t="inlineStr">
        <is>
          <t>공과잡비 (6%)</t>
        </is>
      </c>
      <c r="B37" s="37" t="n"/>
      <c r="C37" s="37" t="n"/>
      <c r="D37" s="38" t="n"/>
      <c r="E37" s="16" t="n"/>
      <c r="F37" s="16" t="n"/>
      <c r="G37" s="17">
        <f>G36*0.06</f>
        <v/>
      </c>
      <c r="H37" s="18" t="n"/>
      <c r="I37" s="19" t="n"/>
    </row>
    <row r="38">
      <c r="A38" s="25" t="inlineStr">
        <is>
          <t>기업이윤 (10%)</t>
        </is>
      </c>
      <c r="B38" s="37" t="n"/>
      <c r="C38" s="37" t="n"/>
      <c r="D38" s="38" t="n"/>
      <c r="E38" s="16" t="n"/>
      <c r="F38" s="16" t="n"/>
      <c r="G38" s="17">
        <f>G36*0.1</f>
        <v/>
      </c>
      <c r="H38" s="18" t="n"/>
      <c r="I38" s="19" t="n"/>
    </row>
    <row r="39">
      <c r="A39" s="25" t="inlineStr">
        <is>
          <t>총 합 계 금 액 (TOTAL AMOUNT)</t>
        </is>
      </c>
      <c r="B39" s="37" t="n"/>
      <c r="C39" s="37" t="n"/>
      <c r="D39" s="38" t="n"/>
      <c r="E39" s="16" t="n"/>
      <c r="F39" s="16" t="n"/>
      <c r="G39" s="20">
        <f>G36+G37+G38</f>
        <v/>
      </c>
      <c r="H39" s="21">
        <f>SUM(H11:H35)</f>
        <v/>
      </c>
      <c r="I39" s="22" t="inlineStr">
        <is>
          <t>부가세 별도</t>
        </is>
      </c>
    </row>
    <row r="40"/>
    <row r="41">
      <c r="A41" s="29" t="inlineStr">
        <is>
          <t>■ 기 타 사 항 및 특 기 사 항</t>
        </is>
      </c>
    </row>
    <row r="42" ht="32" customHeight="1" s="27">
      <c r="A42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2" s="40" t="n"/>
      <c r="C42" s="40" t="n"/>
      <c r="D42" s="40" t="n"/>
      <c r="E42" s="40" t="n"/>
      <c r="F42" s="40" t="n"/>
      <c r="G42" s="40" t="n"/>
      <c r="H42" s="40" t="n"/>
      <c r="I42" s="41" t="n"/>
    </row>
    <row r="43" ht="32" customHeight="1" s="27">
      <c r="A43" s="42" t="n"/>
      <c r="I43" s="43" t="n"/>
    </row>
    <row r="44" ht="32" customHeight="1" s="27">
      <c r="A44" s="44" t="n"/>
      <c r="B44" s="45" t="n"/>
      <c r="C44" s="45" t="n"/>
      <c r="D44" s="45" t="n"/>
      <c r="E44" s="45" t="n"/>
      <c r="F44" s="45" t="n"/>
      <c r="G44" s="45" t="n"/>
      <c r="H44" s="45" t="n"/>
      <c r="I44" s="46" t="n"/>
    </row>
    <row r="45"/>
    <row r="46"/>
  </sheetData>
  <mergeCells count="28">
    <mergeCell ref="E3:I3"/>
    <mergeCell ref="B5:D5"/>
    <mergeCell ref="A41:I41"/>
    <mergeCell ref="F7:I7"/>
    <mergeCell ref="A13:I13"/>
    <mergeCell ref="B4:D4"/>
    <mergeCell ref="A38:D38"/>
    <mergeCell ref="A18:I18"/>
    <mergeCell ref="A27:I27"/>
    <mergeCell ref="F5:I5"/>
    <mergeCell ref="B7:D7"/>
    <mergeCell ref="A34:I34"/>
    <mergeCell ref="A30:I30"/>
    <mergeCell ref="A15:I15"/>
    <mergeCell ref="A37:D37"/>
    <mergeCell ref="B3:D3"/>
    <mergeCell ref="A11:I11"/>
    <mergeCell ref="F8:I8"/>
    <mergeCell ref="A32:I32"/>
    <mergeCell ref="F4:I4"/>
    <mergeCell ref="A42:I44"/>
    <mergeCell ref="A39:D39"/>
    <mergeCell ref="A1:I1"/>
    <mergeCell ref="A23:I23"/>
    <mergeCell ref="B6:D6"/>
    <mergeCell ref="A20:I20"/>
    <mergeCell ref="A36:D3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2026-07-01T21:25:39Z</dcterms:modified>
  <cp:lastModifiedBy>영호 이</cp:lastModifiedBy>
  <cp:lastPrinted>2026-06-01T08:03:26Z</cp:lastPrinted>
</cp:coreProperties>
</file>