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angsanDesign\output\"/>
    </mc:Choice>
  </mc:AlternateContent>
  <xr:revisionPtr revIDLastSave="0" documentId="8_{EB329F44-01B2-4EA2-8DFD-442D72B8627B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표지" sheetId="12" r:id="rId1"/>
    <sheet name="내역서" sheetId="1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??±?????³?¿ª" localSheetId="1">#REF!</definedName>
    <definedName name="_??±?????³?¿ª">#REF!</definedName>
    <definedName name="____key2" localSheetId="1" hidden="1">#REF!</definedName>
    <definedName name="____key2" hidden="1">#REF!</definedName>
    <definedName name="___A66000" localSheetId="1">#REF!</definedName>
    <definedName name="___A66000">#REF!</definedName>
    <definedName name="___A67000" localSheetId="1">#REF!</definedName>
    <definedName name="___A67000">#REF!</definedName>
    <definedName name="___A68000" localSheetId="1">#REF!</definedName>
    <definedName name="___A68000">#REF!</definedName>
    <definedName name="___A80000" localSheetId="1">#REF!</definedName>
    <definedName name="___A80000">#REF!</definedName>
    <definedName name="___key2" localSheetId="1" hidden="1">#REF!</definedName>
    <definedName name="___key2" hidden="1">#REF!</definedName>
    <definedName name="___ZZ1" localSheetId="1">#REF!</definedName>
    <definedName name="___ZZ1">#REF!</definedName>
    <definedName name="__10" localSheetId="1">#REF!</definedName>
    <definedName name="__10">#REF!</definedName>
    <definedName name="__123Graph_A" localSheetId="1" hidden="1">#REF!</definedName>
    <definedName name="__123Graph_A" hidden="1">#REF!</definedName>
    <definedName name="__123Graph_X" localSheetId="1" hidden="1">#REF!</definedName>
    <definedName name="__123Graph_X" hidden="1">#REF!</definedName>
    <definedName name="__7" localSheetId="1">#REF!</definedName>
    <definedName name="__7">#REF!</definedName>
    <definedName name="__A65700" localSheetId="1">#REF!</definedName>
    <definedName name="__A65700">#REF!</definedName>
    <definedName name="__A65800" localSheetId="1">#REF!</definedName>
    <definedName name="__A65800">#REF!</definedName>
    <definedName name="__A66000" localSheetId="1">#REF!</definedName>
    <definedName name="__A66000">#REF!</definedName>
    <definedName name="__A67000" localSheetId="1">#REF!</definedName>
    <definedName name="__A67000">#REF!</definedName>
    <definedName name="__A68000" localSheetId="1">#REF!</definedName>
    <definedName name="__A68000">#REF!</definedName>
    <definedName name="__A70000" localSheetId="1">#REF!</definedName>
    <definedName name="__A70000">#REF!</definedName>
    <definedName name="__A80000" localSheetId="1">#REF!</definedName>
    <definedName name="__A80000">#REF!</definedName>
    <definedName name="__C" localSheetId="1">#REF!</definedName>
    <definedName name="__C">#REF!</definedName>
    <definedName name="__IntlFixup" hidden="1">TRUE</definedName>
    <definedName name="__LHY1">#N/A</definedName>
    <definedName name="__LHY2">#N/A</definedName>
    <definedName name="__LHY4">#N/A</definedName>
    <definedName name="__LSK1" localSheetId="1">#REF!</definedName>
    <definedName name="__LSK1">#REF!</definedName>
    <definedName name="__LSK2" localSheetId="1">#REF!</definedName>
    <definedName name="__LSK2">#REF!</definedName>
    <definedName name="__LSK3" localSheetId="1">#REF!</definedName>
    <definedName name="__LSK3">#REF!</definedName>
    <definedName name="__QTY1" localSheetId="1">#REF!</definedName>
    <definedName name="__QTY1">#REF!</definedName>
    <definedName name="__QTY2" localSheetId="1">#REF!</definedName>
    <definedName name="__QTY2">#REF!</definedName>
    <definedName name="__SHT48" localSheetId="1">#REF!</definedName>
    <definedName name="__SHT48">#REF!</definedName>
    <definedName name="__SHT481" localSheetId="1">#REF!</definedName>
    <definedName name="__SHT481">#REF!</definedName>
    <definedName name="__SUB1" localSheetId="1">#REF!</definedName>
    <definedName name="__SUB1">#REF!</definedName>
    <definedName name="__SUB2" localSheetId="1">#REF!</definedName>
    <definedName name="__SUB2">#REF!</definedName>
    <definedName name="__SUB3" localSheetId="1">#REF!</definedName>
    <definedName name="__SUB3">#REF!</definedName>
    <definedName name="__WW1" localSheetId="1">#REF!</definedName>
    <definedName name="__WW1">#REF!</definedName>
    <definedName name="__WW2" localSheetId="1">#REF!</definedName>
    <definedName name="__WW2">#REF!</definedName>
    <definedName name="__ZZ1" localSheetId="1">#REF!</definedName>
    <definedName name="__ZZ1">#REF!</definedName>
    <definedName name="_1_1" localSheetId="1">#REF!</definedName>
    <definedName name="_1_1">#REF!</definedName>
    <definedName name="_1_1_1" localSheetId="1">#REF!</definedName>
    <definedName name="_1_1_1">#REF!</definedName>
    <definedName name="_10" localSheetId="1">#REF!</definedName>
    <definedName name="_10">#REF!</definedName>
    <definedName name="_10A_61">#N/A</definedName>
    <definedName name="_10A_62">#N/A</definedName>
    <definedName name="_10A_63">#N/A</definedName>
    <definedName name="_10A_64">#N/A</definedName>
    <definedName name="_10A_65">#N/A</definedName>
    <definedName name="_10A_66">#N/A</definedName>
    <definedName name="_10A_67">#N/A</definedName>
    <definedName name="_10A_68">#N/A</definedName>
    <definedName name="_10A_69">#N/A</definedName>
    <definedName name="_10A_70">#N/A</definedName>
    <definedName name="_10A_71">#N/A</definedName>
    <definedName name="_10A_72">#N/A</definedName>
    <definedName name="_10A_73">#N/A</definedName>
    <definedName name="_10A_74">#N/A</definedName>
    <definedName name="_10A_75">#N/A</definedName>
    <definedName name="_10A_76">#N/A</definedName>
    <definedName name="_10A_77">#N/A</definedName>
    <definedName name="_10A_78">#N/A</definedName>
    <definedName name="_10A_79">#N/A</definedName>
    <definedName name="_10A_80">#N/A</definedName>
    <definedName name="_10A_81">#N/A</definedName>
    <definedName name="_10A_82">#N/A</definedName>
    <definedName name="_10A_83">#N/A</definedName>
    <definedName name="_10A_84">#N/A</definedName>
    <definedName name="_10A_85">#N/A</definedName>
    <definedName name="_10A_86">#N/A</definedName>
    <definedName name="_10A_87">#N/A</definedName>
    <definedName name="_10A_88">#N/A</definedName>
    <definedName name="_10A_89">#N/A</definedName>
    <definedName name="_10A_90">#N/A</definedName>
    <definedName name="_10B_61">#N/A</definedName>
    <definedName name="_10B_62">#N/A</definedName>
    <definedName name="_10B_63">#N/A</definedName>
    <definedName name="_10B_64">#N/A</definedName>
    <definedName name="_10B_65">#N/A</definedName>
    <definedName name="_10B_66">#N/A</definedName>
    <definedName name="_10B_67">#N/A</definedName>
    <definedName name="_10B_68">#N/A</definedName>
    <definedName name="_10B_69">#N/A</definedName>
    <definedName name="_10B_70">#N/A</definedName>
    <definedName name="_10B_71">#N/A</definedName>
    <definedName name="_10B_72">#N/A</definedName>
    <definedName name="_10B_73">#N/A</definedName>
    <definedName name="_10B_74">#N/A</definedName>
    <definedName name="_10B_75">#N/A</definedName>
    <definedName name="_10B_76">#N/A</definedName>
    <definedName name="_10B_77">#N/A</definedName>
    <definedName name="_10B_78">#N/A</definedName>
    <definedName name="_10B_79">#N/A</definedName>
    <definedName name="_10B_80">#N/A</definedName>
    <definedName name="_10B_81">#N/A</definedName>
    <definedName name="_10B_82">#N/A</definedName>
    <definedName name="_10B_83">#N/A</definedName>
    <definedName name="_10B_84">#N/A</definedName>
    <definedName name="_10B_85">#N/A</definedName>
    <definedName name="_10B_86">#N/A</definedName>
    <definedName name="_10B_87">#N/A</definedName>
    <definedName name="_10B_88">#N/A</definedName>
    <definedName name="_10B_89">#N/A</definedName>
    <definedName name="_10B_90">#N/A</definedName>
    <definedName name="_10C_61">#N/A</definedName>
    <definedName name="_10C_62">#N/A</definedName>
    <definedName name="_10C_63">#N/A</definedName>
    <definedName name="_10C_64">#N/A</definedName>
    <definedName name="_10C_65">#N/A</definedName>
    <definedName name="_10C_66">#N/A</definedName>
    <definedName name="_10C_67">#N/A</definedName>
    <definedName name="_10C_68">#N/A</definedName>
    <definedName name="_10C_69">#N/A</definedName>
    <definedName name="_10C_70">#N/A</definedName>
    <definedName name="_10C_71">#N/A</definedName>
    <definedName name="_10C_72">#N/A</definedName>
    <definedName name="_10C_73">#N/A</definedName>
    <definedName name="_10C_74">#N/A</definedName>
    <definedName name="_10C_75">#N/A</definedName>
    <definedName name="_10C_76">#N/A</definedName>
    <definedName name="_10C_77">#N/A</definedName>
    <definedName name="_10C_78">#N/A</definedName>
    <definedName name="_10C_79">#N/A</definedName>
    <definedName name="_10C_80">#N/A</definedName>
    <definedName name="_10C_81">#N/A</definedName>
    <definedName name="_10C_82">#N/A</definedName>
    <definedName name="_10C_83">#N/A</definedName>
    <definedName name="_10C_84">#N/A</definedName>
    <definedName name="_10C_85">#N/A</definedName>
    <definedName name="_10C_86">#N/A</definedName>
    <definedName name="_10C_87">#N/A</definedName>
    <definedName name="_10C_88">#N/A</definedName>
    <definedName name="_10C_89">#N/A</definedName>
    <definedName name="_10C_90">#N/A</definedName>
    <definedName name="_11" localSheetId="1">#REF!</definedName>
    <definedName name="_11">#REF!</definedName>
    <definedName name="_12A_1">#N/A</definedName>
    <definedName name="_12A_10">#N/A</definedName>
    <definedName name="_12A_11">#N/A</definedName>
    <definedName name="_12A_12">#N/A</definedName>
    <definedName name="_12A_13">#N/A</definedName>
    <definedName name="_12A_14">#N/A</definedName>
    <definedName name="_12A_15">#N/A</definedName>
    <definedName name="_12A_16">#N/A</definedName>
    <definedName name="_12A_17">#N/A</definedName>
    <definedName name="_12A_18">#N/A</definedName>
    <definedName name="_12A_19">#N/A</definedName>
    <definedName name="_12A_2">#N/A</definedName>
    <definedName name="_12A_20">#N/A</definedName>
    <definedName name="_12A_21">#N/A</definedName>
    <definedName name="_12A_22">#N/A</definedName>
    <definedName name="_12A_23">#N/A</definedName>
    <definedName name="_12A_24">#N/A</definedName>
    <definedName name="_12A_25">#N/A</definedName>
    <definedName name="_12A_26">#N/A</definedName>
    <definedName name="_12A_27">#N/A</definedName>
    <definedName name="_12A_28">#N/A</definedName>
    <definedName name="_12A_29">#N/A</definedName>
    <definedName name="_12A_3">#N/A</definedName>
    <definedName name="_12A_30">#N/A</definedName>
    <definedName name="_12A_31">#N/A</definedName>
    <definedName name="_12A_32">#N/A</definedName>
    <definedName name="_12A_33">#N/A</definedName>
    <definedName name="_12A_34">#N/A</definedName>
    <definedName name="_12A_35">#N/A</definedName>
    <definedName name="_12A_36">#N/A</definedName>
    <definedName name="_12A_37">#N/A</definedName>
    <definedName name="_12A_38">#N/A</definedName>
    <definedName name="_12A_39">#N/A</definedName>
    <definedName name="_12A_4">#N/A</definedName>
    <definedName name="_12A_40">#N/A</definedName>
    <definedName name="_12A_41">#N/A</definedName>
    <definedName name="_12A_42">#N/A</definedName>
    <definedName name="_12A_43">#N/A</definedName>
    <definedName name="_12A_44">#N/A</definedName>
    <definedName name="_12A_45">#N/A</definedName>
    <definedName name="_12A_46">#N/A</definedName>
    <definedName name="_12A_47">#N/A</definedName>
    <definedName name="_12A_48">#N/A</definedName>
    <definedName name="_12A_49">#N/A</definedName>
    <definedName name="_12A_5">#N/A</definedName>
    <definedName name="_12A_50">#N/A</definedName>
    <definedName name="_12A_51">#N/A</definedName>
    <definedName name="_12A_52">#N/A</definedName>
    <definedName name="_12A_53">#N/A</definedName>
    <definedName name="_12A_54">#N/A</definedName>
    <definedName name="_12A_55">#N/A</definedName>
    <definedName name="_12A_56">#N/A</definedName>
    <definedName name="_12A_57">#N/A</definedName>
    <definedName name="_12A_58">#N/A</definedName>
    <definedName name="_12A_59">#N/A</definedName>
    <definedName name="_12A_6">#N/A</definedName>
    <definedName name="_12A_60">#N/A</definedName>
    <definedName name="_12A_61">#N/A</definedName>
    <definedName name="_12A_62">#N/A</definedName>
    <definedName name="_12A_63">#N/A</definedName>
    <definedName name="_12A_64">#N/A</definedName>
    <definedName name="_12A_65">#N/A</definedName>
    <definedName name="_12A_66">#N/A</definedName>
    <definedName name="_12A_67">#N/A</definedName>
    <definedName name="_12A_68">#N/A</definedName>
    <definedName name="_12A_69">#N/A</definedName>
    <definedName name="_12A_7">#N/A</definedName>
    <definedName name="_12A_70">#N/A</definedName>
    <definedName name="_12A_71">#N/A</definedName>
    <definedName name="_12A_72">#N/A</definedName>
    <definedName name="_12A_73">#N/A</definedName>
    <definedName name="_12A_74">#N/A</definedName>
    <definedName name="_12A_75">#N/A</definedName>
    <definedName name="_12A_76">#N/A</definedName>
    <definedName name="_12A_77">#N/A</definedName>
    <definedName name="_12A_78">#N/A</definedName>
    <definedName name="_12A_79">#N/A</definedName>
    <definedName name="_12A_8">#N/A</definedName>
    <definedName name="_12A_80">#N/A</definedName>
    <definedName name="_12A_81">#N/A</definedName>
    <definedName name="_12A_9">#N/A</definedName>
    <definedName name="_12B_1">#N/A</definedName>
    <definedName name="_12B_10">#N/A</definedName>
    <definedName name="_12B_11">#N/A</definedName>
    <definedName name="_12B_12">#N/A</definedName>
    <definedName name="_12B_13">#N/A</definedName>
    <definedName name="_12B_14">#N/A</definedName>
    <definedName name="_12B_15">#N/A</definedName>
    <definedName name="_12B_16">#N/A</definedName>
    <definedName name="_12B_17">#N/A</definedName>
    <definedName name="_12B_18">#N/A</definedName>
    <definedName name="_12B_19">#N/A</definedName>
    <definedName name="_12B_2">#N/A</definedName>
    <definedName name="_12B_20">#N/A</definedName>
    <definedName name="_12B_21">#N/A</definedName>
    <definedName name="_12B_22">#N/A</definedName>
    <definedName name="_12B_23">#N/A</definedName>
    <definedName name="_12B_24">#N/A</definedName>
    <definedName name="_12B_25">#N/A</definedName>
    <definedName name="_12B_26">#N/A</definedName>
    <definedName name="_12B_27">#N/A</definedName>
    <definedName name="_12B_28">#N/A</definedName>
    <definedName name="_12B_29">#N/A</definedName>
    <definedName name="_12B_3">#N/A</definedName>
    <definedName name="_12B_30">#N/A</definedName>
    <definedName name="_12B_31">#N/A</definedName>
    <definedName name="_12B_32">#N/A</definedName>
    <definedName name="_12B_33">#N/A</definedName>
    <definedName name="_12B_34">#N/A</definedName>
    <definedName name="_12B_35">#N/A</definedName>
    <definedName name="_12B_36">#N/A</definedName>
    <definedName name="_12B_37">#N/A</definedName>
    <definedName name="_12B_38">#N/A</definedName>
    <definedName name="_12B_39">#N/A</definedName>
    <definedName name="_12B_4">#N/A</definedName>
    <definedName name="_12B_40">#N/A</definedName>
    <definedName name="_12B_41">#N/A</definedName>
    <definedName name="_12B_42">#N/A</definedName>
    <definedName name="_12B_43">#N/A</definedName>
    <definedName name="_12B_44">#N/A</definedName>
    <definedName name="_12B_45">#N/A</definedName>
    <definedName name="_12B_46">#N/A</definedName>
    <definedName name="_12B_47">#N/A</definedName>
    <definedName name="_12B_48">#N/A</definedName>
    <definedName name="_12B_49">#N/A</definedName>
    <definedName name="_12B_5">#N/A</definedName>
    <definedName name="_12B_50">#N/A</definedName>
    <definedName name="_12B_51">#N/A</definedName>
    <definedName name="_12B_52">#N/A</definedName>
    <definedName name="_12B_53">#N/A</definedName>
    <definedName name="_12B_54">#N/A</definedName>
    <definedName name="_12B_55">#N/A</definedName>
    <definedName name="_12B_56">#N/A</definedName>
    <definedName name="_12B_57">#N/A</definedName>
    <definedName name="_12B_58">#N/A</definedName>
    <definedName name="_12B_59">#N/A</definedName>
    <definedName name="_12B_6">#N/A</definedName>
    <definedName name="_12B_60">#N/A</definedName>
    <definedName name="_12B_61">#N/A</definedName>
    <definedName name="_12B_62">#N/A</definedName>
    <definedName name="_12B_63">#N/A</definedName>
    <definedName name="_12B_64">#N/A</definedName>
    <definedName name="_12B_65">#N/A</definedName>
    <definedName name="_12B_66">#N/A</definedName>
    <definedName name="_12B_67">#N/A</definedName>
    <definedName name="_12B_68">#N/A</definedName>
    <definedName name="_12B_69">#N/A</definedName>
    <definedName name="_12B_7">#N/A</definedName>
    <definedName name="_12B_70">#N/A</definedName>
    <definedName name="_12B_71">#N/A</definedName>
    <definedName name="_12B_72">#N/A</definedName>
    <definedName name="_12B_73">#N/A</definedName>
    <definedName name="_12B_74">#N/A</definedName>
    <definedName name="_12B_75">#N/A</definedName>
    <definedName name="_12B_76">#N/A</definedName>
    <definedName name="_12B_77">#N/A</definedName>
    <definedName name="_12B_78">#N/A</definedName>
    <definedName name="_12B_79">#N/A</definedName>
    <definedName name="_12B_8">#N/A</definedName>
    <definedName name="_12B_80">#N/A</definedName>
    <definedName name="_12B_81">#N/A</definedName>
    <definedName name="_12B_9">#N/A</definedName>
    <definedName name="_12C_1">#N/A</definedName>
    <definedName name="_12C_10">#N/A</definedName>
    <definedName name="_12C_11">#N/A</definedName>
    <definedName name="_12C_12">#N/A</definedName>
    <definedName name="_12C_13">#N/A</definedName>
    <definedName name="_12C_14">#N/A</definedName>
    <definedName name="_12C_15">#N/A</definedName>
    <definedName name="_12C_16">#N/A</definedName>
    <definedName name="_12C_17">#N/A</definedName>
    <definedName name="_12C_18">#N/A</definedName>
    <definedName name="_12C_19">#N/A</definedName>
    <definedName name="_12C_2">#N/A</definedName>
    <definedName name="_12C_20">#N/A</definedName>
    <definedName name="_12C_21">#N/A</definedName>
    <definedName name="_12C_22">#N/A</definedName>
    <definedName name="_12C_23">#N/A</definedName>
    <definedName name="_12C_24">#N/A</definedName>
    <definedName name="_12C_25">#N/A</definedName>
    <definedName name="_12C_26">#N/A</definedName>
    <definedName name="_12C_27">#N/A</definedName>
    <definedName name="_12C_28">#N/A</definedName>
    <definedName name="_12C_29">#N/A</definedName>
    <definedName name="_12C_3">#N/A</definedName>
    <definedName name="_12C_30">#N/A</definedName>
    <definedName name="_12C_31">#N/A</definedName>
    <definedName name="_12C_32">#N/A</definedName>
    <definedName name="_12C_33">#N/A</definedName>
    <definedName name="_12C_34">#N/A</definedName>
    <definedName name="_12C_35">#N/A</definedName>
    <definedName name="_12C_36">#N/A</definedName>
    <definedName name="_12C_37">#N/A</definedName>
    <definedName name="_12C_38">#N/A</definedName>
    <definedName name="_12C_39">#N/A</definedName>
    <definedName name="_12C_4">#N/A</definedName>
    <definedName name="_12C_40">#N/A</definedName>
    <definedName name="_12C_41">#N/A</definedName>
    <definedName name="_12C_42">#N/A</definedName>
    <definedName name="_12C_43">#N/A</definedName>
    <definedName name="_12C_44">#N/A</definedName>
    <definedName name="_12C_45">#N/A</definedName>
    <definedName name="_12C_46">#N/A</definedName>
    <definedName name="_12C_47">#N/A</definedName>
    <definedName name="_12C_48">#N/A</definedName>
    <definedName name="_12C_49">#N/A</definedName>
    <definedName name="_12C_5">#N/A</definedName>
    <definedName name="_12C_50">#N/A</definedName>
    <definedName name="_12C_51">#N/A</definedName>
    <definedName name="_12C_52">#N/A</definedName>
    <definedName name="_12C_53">#N/A</definedName>
    <definedName name="_12C_54">#N/A</definedName>
    <definedName name="_12C_55">#N/A</definedName>
    <definedName name="_12C_56">#N/A</definedName>
    <definedName name="_12C_57">#N/A</definedName>
    <definedName name="_12C_58">#N/A</definedName>
    <definedName name="_12C_59">#N/A</definedName>
    <definedName name="_12C_6">#N/A</definedName>
    <definedName name="_12C_60">#N/A</definedName>
    <definedName name="_12C_61">#N/A</definedName>
    <definedName name="_12C_62">#N/A</definedName>
    <definedName name="_12C_63">#N/A</definedName>
    <definedName name="_12C_64">#N/A</definedName>
    <definedName name="_12C_65">#N/A</definedName>
    <definedName name="_12C_66">#N/A</definedName>
    <definedName name="_12C_67">#N/A</definedName>
    <definedName name="_12C_68">#N/A</definedName>
    <definedName name="_12C_69">#N/A</definedName>
    <definedName name="_12C_7">#N/A</definedName>
    <definedName name="_12C_70">#N/A</definedName>
    <definedName name="_12C_71">#N/A</definedName>
    <definedName name="_12C_72">#N/A</definedName>
    <definedName name="_12C_73">#N/A</definedName>
    <definedName name="_12C_74">#N/A</definedName>
    <definedName name="_12C_75">#N/A</definedName>
    <definedName name="_12C_76">#N/A</definedName>
    <definedName name="_12C_77">#N/A</definedName>
    <definedName name="_12C_78">#N/A</definedName>
    <definedName name="_12C_79">#N/A</definedName>
    <definedName name="_12C_8">#N/A</definedName>
    <definedName name="_12C_80">#N/A</definedName>
    <definedName name="_12C_81">#N/A</definedName>
    <definedName name="_12C_9">#N/A</definedName>
    <definedName name="_14A_1">#N/A</definedName>
    <definedName name="_14A_10">#N/A</definedName>
    <definedName name="_14A_11">#N/A</definedName>
    <definedName name="_14A_12">#N/A</definedName>
    <definedName name="_14A_13">#N/A</definedName>
    <definedName name="_14A_14">#N/A</definedName>
    <definedName name="_14A_15">#N/A</definedName>
    <definedName name="_14A_16">#N/A</definedName>
    <definedName name="_14A_17">#N/A</definedName>
    <definedName name="_14A_18">#N/A</definedName>
    <definedName name="_14A_19">#N/A</definedName>
    <definedName name="_14A_2">#N/A</definedName>
    <definedName name="_14A_20">#N/A</definedName>
    <definedName name="_14A_21">#N/A</definedName>
    <definedName name="_14A_22">#N/A</definedName>
    <definedName name="_14A_23">#N/A</definedName>
    <definedName name="_14A_24">#N/A</definedName>
    <definedName name="_14A_25">#N/A</definedName>
    <definedName name="_14A_26">#N/A</definedName>
    <definedName name="_14A_27">#N/A</definedName>
    <definedName name="_14A_28">#N/A</definedName>
    <definedName name="_14A_29">#N/A</definedName>
    <definedName name="_14A_3">#N/A</definedName>
    <definedName name="_14A_30">#N/A</definedName>
    <definedName name="_14A_4">#N/A</definedName>
    <definedName name="_14A_5">#N/A</definedName>
    <definedName name="_14A_6">#N/A</definedName>
    <definedName name="_14A_7">#N/A</definedName>
    <definedName name="_14A_8">#N/A</definedName>
    <definedName name="_14A_9">#N/A</definedName>
    <definedName name="_14B_1">#N/A</definedName>
    <definedName name="_14B_10">#N/A</definedName>
    <definedName name="_14B_11">#N/A</definedName>
    <definedName name="_14B_12">#N/A</definedName>
    <definedName name="_14B_13">#N/A</definedName>
    <definedName name="_14B_14">#N/A</definedName>
    <definedName name="_14B_15">#N/A</definedName>
    <definedName name="_14B_16">#N/A</definedName>
    <definedName name="_14B_17">#N/A</definedName>
    <definedName name="_14B_18">#N/A</definedName>
    <definedName name="_14B_19">#N/A</definedName>
    <definedName name="_14B_2">#N/A</definedName>
    <definedName name="_14B_20">#N/A</definedName>
    <definedName name="_14B_21">#N/A</definedName>
    <definedName name="_14B_22">#N/A</definedName>
    <definedName name="_14B_23">#N/A</definedName>
    <definedName name="_14B_24">#N/A</definedName>
    <definedName name="_14B_25">#N/A</definedName>
    <definedName name="_14B_26">#N/A</definedName>
    <definedName name="_14B_27">#N/A</definedName>
    <definedName name="_14B_28">#N/A</definedName>
    <definedName name="_14B_29">#N/A</definedName>
    <definedName name="_14B_3">#N/A</definedName>
    <definedName name="_14B_30">#N/A</definedName>
    <definedName name="_14B_4">#N/A</definedName>
    <definedName name="_14B_5">#N/A</definedName>
    <definedName name="_14B_6">#N/A</definedName>
    <definedName name="_14B_7">#N/A</definedName>
    <definedName name="_14B_8">#N/A</definedName>
    <definedName name="_14B_9">#N/A</definedName>
    <definedName name="_14C_1">#N/A</definedName>
    <definedName name="_14C_10">#N/A</definedName>
    <definedName name="_14C_11">#N/A</definedName>
    <definedName name="_14C_12">#N/A</definedName>
    <definedName name="_14C_13">#N/A</definedName>
    <definedName name="_14C_14">#N/A</definedName>
    <definedName name="_14C_15">#N/A</definedName>
    <definedName name="_14C_16">#N/A</definedName>
    <definedName name="_14C_17">#N/A</definedName>
    <definedName name="_14C_18">#N/A</definedName>
    <definedName name="_14C_19">#N/A</definedName>
    <definedName name="_14C_2">#N/A</definedName>
    <definedName name="_14C_20">#N/A</definedName>
    <definedName name="_14C_21">#N/A</definedName>
    <definedName name="_14C_22">#N/A</definedName>
    <definedName name="_14C_23">#N/A</definedName>
    <definedName name="_14C_24">#N/A</definedName>
    <definedName name="_14C_25">#N/A</definedName>
    <definedName name="_14C_26">#N/A</definedName>
    <definedName name="_14C_27">#N/A</definedName>
    <definedName name="_14C_28">#N/A</definedName>
    <definedName name="_14C_29">#N/A</definedName>
    <definedName name="_14C_3">#N/A</definedName>
    <definedName name="_14C_30">#N/A</definedName>
    <definedName name="_14C_4">#N/A</definedName>
    <definedName name="_14C_5">#N/A</definedName>
    <definedName name="_14C_6">#N/A</definedName>
    <definedName name="_14C_7">#N/A</definedName>
    <definedName name="_14C_8">#N/A</definedName>
    <definedName name="_14C_9">#N/A</definedName>
    <definedName name="_15A_1">#N/A</definedName>
    <definedName name="_15A_10">#N/A</definedName>
    <definedName name="_15A_11">#N/A</definedName>
    <definedName name="_15A_12">#N/A</definedName>
    <definedName name="_15A_13">#N/A</definedName>
    <definedName name="_15A_14">#N/A</definedName>
    <definedName name="_15A_15">#N/A</definedName>
    <definedName name="_15A_16">#N/A</definedName>
    <definedName name="_15A_17">#N/A</definedName>
    <definedName name="_15A_18">#N/A</definedName>
    <definedName name="_15A_19">#N/A</definedName>
    <definedName name="_15A_2">#N/A</definedName>
    <definedName name="_15A_20">#N/A</definedName>
    <definedName name="_15A_21">#N/A</definedName>
    <definedName name="_15A_22">#N/A</definedName>
    <definedName name="_15A_23">#N/A</definedName>
    <definedName name="_15A_24">#N/A</definedName>
    <definedName name="_15A_25">#N/A</definedName>
    <definedName name="_15A_26">#N/A</definedName>
    <definedName name="_15A_27">#N/A</definedName>
    <definedName name="_15A_28">#N/A</definedName>
    <definedName name="_15A_29">#N/A</definedName>
    <definedName name="_15A_3">#N/A</definedName>
    <definedName name="_15A_30">#N/A</definedName>
    <definedName name="_15A_31">#N/A</definedName>
    <definedName name="_15A_32">#N/A</definedName>
    <definedName name="_15A_33">#N/A</definedName>
    <definedName name="_15A_34">#N/A</definedName>
    <definedName name="_15A_35">#N/A</definedName>
    <definedName name="_15A_36">#N/A</definedName>
    <definedName name="_15A_37">#N/A</definedName>
    <definedName name="_15A_38">#N/A</definedName>
    <definedName name="_15A_39">#N/A</definedName>
    <definedName name="_15A_4">#N/A</definedName>
    <definedName name="_15A_40">#N/A</definedName>
    <definedName name="_15A_41">#N/A</definedName>
    <definedName name="_15A_42">#N/A</definedName>
    <definedName name="_15A_43">#N/A</definedName>
    <definedName name="_15A_44">#N/A</definedName>
    <definedName name="_15A_45">#N/A</definedName>
    <definedName name="_15A_46">#N/A</definedName>
    <definedName name="_15A_47">#N/A</definedName>
    <definedName name="_15A_48">#N/A</definedName>
    <definedName name="_15A_49">#N/A</definedName>
    <definedName name="_15A_5">#N/A</definedName>
    <definedName name="_15A_50">#N/A</definedName>
    <definedName name="_15A_51">#N/A</definedName>
    <definedName name="_15A_52">#N/A</definedName>
    <definedName name="_15A_53">#N/A</definedName>
    <definedName name="_15A_54">#N/A</definedName>
    <definedName name="_15A_55">#N/A</definedName>
    <definedName name="_15A_56">#N/A</definedName>
    <definedName name="_15A_57">#N/A</definedName>
    <definedName name="_15A_58">#N/A</definedName>
    <definedName name="_15A_59">#N/A</definedName>
    <definedName name="_15A_6">#N/A</definedName>
    <definedName name="_15A_60">#N/A</definedName>
    <definedName name="_15A_61">#N/A</definedName>
    <definedName name="_15A_62">#N/A</definedName>
    <definedName name="_15A_63">#N/A</definedName>
    <definedName name="_15A_64">#N/A</definedName>
    <definedName name="_15A_65">#N/A</definedName>
    <definedName name="_15A_66">#N/A</definedName>
    <definedName name="_15A_67">#N/A</definedName>
    <definedName name="_15A_68">#N/A</definedName>
    <definedName name="_15A_69">#N/A</definedName>
    <definedName name="_15A_7">#N/A</definedName>
    <definedName name="_15A_70">#N/A</definedName>
    <definedName name="_15A_71">#N/A</definedName>
    <definedName name="_15A_72">#N/A</definedName>
    <definedName name="_15A_73">#N/A</definedName>
    <definedName name="_15A_74">#N/A</definedName>
    <definedName name="_15A_75">#N/A</definedName>
    <definedName name="_15A_76">#N/A</definedName>
    <definedName name="_15A_77">#N/A</definedName>
    <definedName name="_15A_78">#N/A</definedName>
    <definedName name="_15A_79">#N/A</definedName>
    <definedName name="_15A_8">#N/A</definedName>
    <definedName name="_15A_80">#N/A</definedName>
    <definedName name="_15A_81">#N/A</definedName>
    <definedName name="_15A_82">#N/A</definedName>
    <definedName name="_15A_83">#N/A</definedName>
    <definedName name="_15A_84">#N/A</definedName>
    <definedName name="_15A_85">#N/A</definedName>
    <definedName name="_15A_86">#N/A</definedName>
    <definedName name="_15A_87">#N/A</definedName>
    <definedName name="_15A_88">#N/A</definedName>
    <definedName name="_15A_89">#N/A</definedName>
    <definedName name="_15A_9">#N/A</definedName>
    <definedName name="_15A_90">#N/A</definedName>
    <definedName name="_15B_1">#N/A</definedName>
    <definedName name="_15B_10">#N/A</definedName>
    <definedName name="_15B_11">#N/A</definedName>
    <definedName name="_15B_12">#N/A</definedName>
    <definedName name="_15B_13">#N/A</definedName>
    <definedName name="_15B_14">#N/A</definedName>
    <definedName name="_15B_15">#N/A</definedName>
    <definedName name="_15B_16">#N/A</definedName>
    <definedName name="_15B_17">#N/A</definedName>
    <definedName name="_15B_18">#N/A</definedName>
    <definedName name="_15B_19">#N/A</definedName>
    <definedName name="_15B_2">#N/A</definedName>
    <definedName name="_15B_20">#N/A</definedName>
    <definedName name="_15B_21">#N/A</definedName>
    <definedName name="_15B_22">#N/A</definedName>
    <definedName name="_15B_23">#N/A</definedName>
    <definedName name="_15B_24">#N/A</definedName>
    <definedName name="_15B_25">#N/A</definedName>
    <definedName name="_15B_26">#N/A</definedName>
    <definedName name="_15B_27">#N/A</definedName>
    <definedName name="_15B_28">#N/A</definedName>
    <definedName name="_15B_29">#N/A</definedName>
    <definedName name="_15B_3">#N/A</definedName>
    <definedName name="_15B_30">#N/A</definedName>
    <definedName name="_15B_31">#N/A</definedName>
    <definedName name="_15B_32">#N/A</definedName>
    <definedName name="_15B_33">#N/A</definedName>
    <definedName name="_15B_34">#N/A</definedName>
    <definedName name="_15B_35">#N/A</definedName>
    <definedName name="_15B_36">#N/A</definedName>
    <definedName name="_15B_37">#N/A</definedName>
    <definedName name="_15B_38">#N/A</definedName>
    <definedName name="_15B_39">#N/A</definedName>
    <definedName name="_15B_4">#N/A</definedName>
    <definedName name="_15B_40">#N/A</definedName>
    <definedName name="_15B_41">#N/A</definedName>
    <definedName name="_15B_42">#N/A</definedName>
    <definedName name="_15B_43">#N/A</definedName>
    <definedName name="_15B_44">#N/A</definedName>
    <definedName name="_15B_45">#N/A</definedName>
    <definedName name="_15B_46">#N/A</definedName>
    <definedName name="_15B_47">#N/A</definedName>
    <definedName name="_15B_48">#N/A</definedName>
    <definedName name="_15B_49">#N/A</definedName>
    <definedName name="_15B_5">#N/A</definedName>
    <definedName name="_15B_50">#N/A</definedName>
    <definedName name="_15B_51">#N/A</definedName>
    <definedName name="_15B_52">#N/A</definedName>
    <definedName name="_15B_53">#N/A</definedName>
    <definedName name="_15B_54">#N/A</definedName>
    <definedName name="_15B_55">#N/A</definedName>
    <definedName name="_15B_56">#N/A</definedName>
    <definedName name="_15B_57">#N/A</definedName>
    <definedName name="_15B_58">#N/A</definedName>
    <definedName name="_15B_59">#N/A</definedName>
    <definedName name="_15B_6">#N/A</definedName>
    <definedName name="_15B_60">#N/A</definedName>
    <definedName name="_15B_61">#N/A</definedName>
    <definedName name="_15B_62">#N/A</definedName>
    <definedName name="_15B_63">#N/A</definedName>
    <definedName name="_15B_64">#N/A</definedName>
    <definedName name="_15B_65">#N/A</definedName>
    <definedName name="_15B_66">#N/A</definedName>
    <definedName name="_15B_67">#N/A</definedName>
    <definedName name="_15B_68">#N/A</definedName>
    <definedName name="_15B_69">#N/A</definedName>
    <definedName name="_15B_7">#N/A</definedName>
    <definedName name="_15B_70">#N/A</definedName>
    <definedName name="_15B_71">#N/A</definedName>
    <definedName name="_15B_72">#N/A</definedName>
    <definedName name="_15B_73">#N/A</definedName>
    <definedName name="_15B_74">#N/A</definedName>
    <definedName name="_15B_75">#N/A</definedName>
    <definedName name="_15B_76">#N/A</definedName>
    <definedName name="_15B_77">#N/A</definedName>
    <definedName name="_15B_78">#N/A</definedName>
    <definedName name="_15B_79">#N/A</definedName>
    <definedName name="_15B_8">#N/A</definedName>
    <definedName name="_15B_80">#N/A</definedName>
    <definedName name="_15B_81">#N/A</definedName>
    <definedName name="_15B_82">#N/A</definedName>
    <definedName name="_15B_83">#N/A</definedName>
    <definedName name="_15B_84">#N/A</definedName>
    <definedName name="_15B_85">#N/A</definedName>
    <definedName name="_15B_86">#N/A</definedName>
    <definedName name="_15B_87">#N/A</definedName>
    <definedName name="_15B_88">#N/A</definedName>
    <definedName name="_15B_89">#N/A</definedName>
    <definedName name="_15B_9">#N/A</definedName>
    <definedName name="_15B_90">#N/A</definedName>
    <definedName name="_15C_1">#N/A</definedName>
    <definedName name="_15C_10">#N/A</definedName>
    <definedName name="_15C_11">#N/A</definedName>
    <definedName name="_15C_12">#N/A</definedName>
    <definedName name="_15C_13">#N/A</definedName>
    <definedName name="_15C_14">#N/A</definedName>
    <definedName name="_15C_15">#N/A</definedName>
    <definedName name="_15C_16">#N/A</definedName>
    <definedName name="_15C_17">#N/A</definedName>
    <definedName name="_15C_18">#N/A</definedName>
    <definedName name="_15C_19">#N/A</definedName>
    <definedName name="_15C_2">#N/A</definedName>
    <definedName name="_15C_20">#N/A</definedName>
    <definedName name="_15C_21">#N/A</definedName>
    <definedName name="_15C_22">#N/A</definedName>
    <definedName name="_15C_23">#N/A</definedName>
    <definedName name="_15C_24">#N/A</definedName>
    <definedName name="_15C_25">#N/A</definedName>
    <definedName name="_15C_26">#N/A</definedName>
    <definedName name="_15C_27">#N/A</definedName>
    <definedName name="_15C_28">#N/A</definedName>
    <definedName name="_15C_29">#N/A</definedName>
    <definedName name="_15C_3">#N/A</definedName>
    <definedName name="_15C_30">#N/A</definedName>
    <definedName name="_15C_31">#N/A</definedName>
    <definedName name="_15C_32">#N/A</definedName>
    <definedName name="_15C_33">#N/A</definedName>
    <definedName name="_15C_34">#N/A</definedName>
    <definedName name="_15C_35">#N/A</definedName>
    <definedName name="_15C_36">#N/A</definedName>
    <definedName name="_15C_37">#N/A</definedName>
    <definedName name="_15C_38">#N/A</definedName>
    <definedName name="_15C_39">#N/A</definedName>
    <definedName name="_15C_4">#N/A</definedName>
    <definedName name="_15C_40">#N/A</definedName>
    <definedName name="_15C_41">#N/A</definedName>
    <definedName name="_15C_42">#N/A</definedName>
    <definedName name="_15C_43">#N/A</definedName>
    <definedName name="_15C_44">#N/A</definedName>
    <definedName name="_15C_45">#N/A</definedName>
    <definedName name="_15C_46">#N/A</definedName>
    <definedName name="_15C_47">#N/A</definedName>
    <definedName name="_15C_48">#N/A</definedName>
    <definedName name="_15C_49">#N/A</definedName>
    <definedName name="_15C_5">#N/A</definedName>
    <definedName name="_15C_50">#N/A</definedName>
    <definedName name="_15C_51">#N/A</definedName>
    <definedName name="_15C_52">#N/A</definedName>
    <definedName name="_15C_53">#N/A</definedName>
    <definedName name="_15C_54">#N/A</definedName>
    <definedName name="_15C_55">#N/A</definedName>
    <definedName name="_15C_56">#N/A</definedName>
    <definedName name="_15C_57">#N/A</definedName>
    <definedName name="_15C_58">#N/A</definedName>
    <definedName name="_15C_59">#N/A</definedName>
    <definedName name="_15C_6">#N/A</definedName>
    <definedName name="_15C_60">#N/A</definedName>
    <definedName name="_15C_61">#N/A</definedName>
    <definedName name="_15C_62">#N/A</definedName>
    <definedName name="_15C_63">#N/A</definedName>
    <definedName name="_15C_64">#N/A</definedName>
    <definedName name="_15C_65">#N/A</definedName>
    <definedName name="_15C_66">#N/A</definedName>
    <definedName name="_15C_67">#N/A</definedName>
    <definedName name="_15C_68">#N/A</definedName>
    <definedName name="_15C_69">#N/A</definedName>
    <definedName name="_15C_7">#N/A</definedName>
    <definedName name="_15C_70">#N/A</definedName>
    <definedName name="_15C_71">#N/A</definedName>
    <definedName name="_15C_72">#N/A</definedName>
    <definedName name="_15C_73">#N/A</definedName>
    <definedName name="_15C_74">#N/A</definedName>
    <definedName name="_15C_75">#N/A</definedName>
    <definedName name="_15C_76">#N/A</definedName>
    <definedName name="_15C_77">#N/A</definedName>
    <definedName name="_15C_78">#N/A</definedName>
    <definedName name="_15C_79">#N/A</definedName>
    <definedName name="_15C_8">#N/A</definedName>
    <definedName name="_15C_80">#N/A</definedName>
    <definedName name="_15C_81">#N/A</definedName>
    <definedName name="_15C_82">#N/A</definedName>
    <definedName name="_15C_83">#N/A</definedName>
    <definedName name="_15C_84">#N/A</definedName>
    <definedName name="_15C_85">#N/A</definedName>
    <definedName name="_15C_86">#N/A</definedName>
    <definedName name="_15C_87">#N/A</definedName>
    <definedName name="_15C_88">#N/A</definedName>
    <definedName name="_15C_89">#N/A</definedName>
    <definedName name="_15C_9">#N/A</definedName>
    <definedName name="_15C_90">#N/A</definedName>
    <definedName name="_16A_10" localSheetId="1">#REF!</definedName>
    <definedName name="_16A_10">#REF!</definedName>
    <definedName name="_16A_11" localSheetId="1">#REF!</definedName>
    <definedName name="_16A_11">#REF!</definedName>
    <definedName name="_16A_12" localSheetId="1">#REF!</definedName>
    <definedName name="_16A_12">#REF!</definedName>
    <definedName name="_16A_13" localSheetId="1">#REF!</definedName>
    <definedName name="_16A_13">#REF!</definedName>
    <definedName name="_16A_14" localSheetId="1">#REF!</definedName>
    <definedName name="_16A_14">#REF!</definedName>
    <definedName name="_16A_15" localSheetId="1">#REF!</definedName>
    <definedName name="_16A_15">#REF!</definedName>
    <definedName name="_16A_8" localSheetId="1">#REF!</definedName>
    <definedName name="_16A_8">#REF!</definedName>
    <definedName name="_16A_9" localSheetId="1">#REF!</definedName>
    <definedName name="_16A_9">#REF!</definedName>
    <definedName name="_16B_10" localSheetId="1">#REF!</definedName>
    <definedName name="_16B_10">#REF!</definedName>
    <definedName name="_16B_11" localSheetId="1">#REF!</definedName>
    <definedName name="_16B_11">#REF!</definedName>
    <definedName name="_16B_12" localSheetId="1">#REF!</definedName>
    <definedName name="_16B_12">#REF!</definedName>
    <definedName name="_16B_13" localSheetId="1">#REF!</definedName>
    <definedName name="_16B_13">#REF!</definedName>
    <definedName name="_16B_14" localSheetId="1">#REF!</definedName>
    <definedName name="_16B_14">#REF!</definedName>
    <definedName name="_16B_15" localSheetId="1">#REF!</definedName>
    <definedName name="_16B_15">#REF!</definedName>
    <definedName name="_16B_8" localSheetId="1">#REF!</definedName>
    <definedName name="_16B_8">#REF!</definedName>
    <definedName name="_16B_9" localSheetId="1">#REF!</definedName>
    <definedName name="_16B_9">#REF!</definedName>
    <definedName name="_16C_10" localSheetId="1">#REF!</definedName>
    <definedName name="_16C_10">#REF!</definedName>
    <definedName name="_16C_11" localSheetId="1">#REF!</definedName>
    <definedName name="_16C_11">#REF!</definedName>
    <definedName name="_16C_12" localSheetId="1">#REF!</definedName>
    <definedName name="_16C_12">#REF!</definedName>
    <definedName name="_16C_13" localSheetId="1">#REF!</definedName>
    <definedName name="_16C_13">#REF!</definedName>
    <definedName name="_16C_14" localSheetId="1">#REF!</definedName>
    <definedName name="_16C_14">#REF!</definedName>
    <definedName name="_16C_15" localSheetId="1">#REF!</definedName>
    <definedName name="_16C_15">#REF!</definedName>
    <definedName name="_16C_8" localSheetId="1">#REF!</definedName>
    <definedName name="_16C_8">#REF!</definedName>
    <definedName name="_16C_9" localSheetId="1">#REF!</definedName>
    <definedName name="_16C_9">#REF!</definedName>
    <definedName name="_17A_1">#N/A</definedName>
    <definedName name="_17A_10">#N/A</definedName>
    <definedName name="_17A_11">#N/A</definedName>
    <definedName name="_17A_12">#N/A</definedName>
    <definedName name="_17A_13">#N/A</definedName>
    <definedName name="_17A_14">#N/A</definedName>
    <definedName name="_17A_15">#N/A</definedName>
    <definedName name="_17A_2">#N/A</definedName>
    <definedName name="_17A_3">#N/A</definedName>
    <definedName name="_17A_4">#N/A</definedName>
    <definedName name="_17A_5">#N/A</definedName>
    <definedName name="_17A_6">#N/A</definedName>
    <definedName name="_17A_7">#N/A</definedName>
    <definedName name="_17A_8">#N/A</definedName>
    <definedName name="_17A_9">#N/A</definedName>
    <definedName name="_17B_1">#N/A</definedName>
    <definedName name="_17B_10">#N/A</definedName>
    <definedName name="_17B_11">#N/A</definedName>
    <definedName name="_17B_12">#N/A</definedName>
    <definedName name="_17B_13">#N/A</definedName>
    <definedName name="_17B_14">#N/A</definedName>
    <definedName name="_17B_15">#N/A</definedName>
    <definedName name="_17B_2">#N/A</definedName>
    <definedName name="_17B_3">#N/A</definedName>
    <definedName name="_17B_4">#N/A</definedName>
    <definedName name="_17B_5">#N/A</definedName>
    <definedName name="_17B_6">#N/A</definedName>
    <definedName name="_17B_7">#N/A</definedName>
    <definedName name="_17B_8">#N/A</definedName>
    <definedName name="_17B_9">#N/A</definedName>
    <definedName name="_17C_1">#N/A</definedName>
    <definedName name="_17C_10">#N/A</definedName>
    <definedName name="_17C_11">#N/A</definedName>
    <definedName name="_17C_12">#N/A</definedName>
    <definedName name="_17C_13">#N/A</definedName>
    <definedName name="_17C_14">#N/A</definedName>
    <definedName name="_17C_15">#N/A</definedName>
    <definedName name="_17C_2">#N/A</definedName>
    <definedName name="_17C_3">#N/A</definedName>
    <definedName name="_17C_4">#N/A</definedName>
    <definedName name="_17C_5">#N/A</definedName>
    <definedName name="_17C_6">#N/A</definedName>
    <definedName name="_17C_7">#N/A</definedName>
    <definedName name="_17C_8">#N/A</definedName>
    <definedName name="_17C_9">#N/A</definedName>
    <definedName name="_18A_1">#N/A</definedName>
    <definedName name="_18A_10">#N/A</definedName>
    <definedName name="_18A_11">#N/A</definedName>
    <definedName name="_18A_12">#N/A</definedName>
    <definedName name="_18A_13">#N/A</definedName>
    <definedName name="_18A_14">#N/A</definedName>
    <definedName name="_18A_15">#N/A</definedName>
    <definedName name="_18A_2">#N/A</definedName>
    <definedName name="_18A_3">#N/A</definedName>
    <definedName name="_18A_4">#N/A</definedName>
    <definedName name="_18A_5">#N/A</definedName>
    <definedName name="_18A_6">#N/A</definedName>
    <definedName name="_18A_7">#N/A</definedName>
    <definedName name="_18A_8">#N/A</definedName>
    <definedName name="_18A_9">#N/A</definedName>
    <definedName name="_18B_1">#N/A</definedName>
    <definedName name="_18B_10">#N/A</definedName>
    <definedName name="_18B_11">#N/A</definedName>
    <definedName name="_18B_12">#N/A</definedName>
    <definedName name="_18B_13">#N/A</definedName>
    <definedName name="_18B_14">#N/A</definedName>
    <definedName name="_18B_15">#N/A</definedName>
    <definedName name="_18B_2">#N/A</definedName>
    <definedName name="_18B_3">#N/A</definedName>
    <definedName name="_18B_4">#N/A</definedName>
    <definedName name="_18B_5">#N/A</definedName>
    <definedName name="_18B_6">#N/A</definedName>
    <definedName name="_18B_7">#N/A</definedName>
    <definedName name="_18B_8">#N/A</definedName>
    <definedName name="_18B_9">#N/A</definedName>
    <definedName name="_18C_1">#N/A</definedName>
    <definedName name="_18C_10">#N/A</definedName>
    <definedName name="_18C_11">#N/A</definedName>
    <definedName name="_18C_12">#N/A</definedName>
    <definedName name="_18C_13">#N/A</definedName>
    <definedName name="_18C_14">#N/A</definedName>
    <definedName name="_18C_15">#N/A</definedName>
    <definedName name="_18C_2">#N/A</definedName>
    <definedName name="_18C_3">#N/A</definedName>
    <definedName name="_18C_4">#N/A</definedName>
    <definedName name="_18C_5">#N/A</definedName>
    <definedName name="_18C_6">#N/A</definedName>
    <definedName name="_18C_7">#N/A</definedName>
    <definedName name="_18C_8">#N/A</definedName>
    <definedName name="_18C_9">#N/A</definedName>
    <definedName name="_1차_94년">#N/A</definedName>
    <definedName name="_26_10" localSheetId="1">#REF!</definedName>
    <definedName name="_26_10">#REF!</definedName>
    <definedName name="_27_11" localSheetId="1">#REF!</definedName>
    <definedName name="_27_11">#REF!</definedName>
    <definedName name="_28_3_0Crite" localSheetId="1">#REF!</definedName>
    <definedName name="_28_3_0Crite">#REF!</definedName>
    <definedName name="_29_3_0Crite" localSheetId="1">#REF!</definedName>
    <definedName name="_29_3_0Crite">#REF!</definedName>
    <definedName name="_2차결제일">#N/A</definedName>
    <definedName name="_3">#N/A</definedName>
    <definedName name="_30_3_0Criteria" localSheetId="1">#REF!</definedName>
    <definedName name="_30_3_0Criteria">#REF!</definedName>
    <definedName name="_31_3_0Criteria" localSheetId="1">#REF!</definedName>
    <definedName name="_31_3_0Criteria">#REF!</definedName>
    <definedName name="_32_6" localSheetId="1">#REF!</definedName>
    <definedName name="_32_6">#REF!</definedName>
    <definedName name="_33_7" localSheetId="1">#REF!</definedName>
    <definedName name="_33_7">#REF!</definedName>
    <definedName name="_34_8" localSheetId="1">#REF!</definedName>
    <definedName name="_34_8">#REF!</definedName>
    <definedName name="_35_9" localSheetId="1">#REF!</definedName>
    <definedName name="_35_9">#REF!</definedName>
    <definedName name="_36A20000_" localSheetId="1">#REF!</definedName>
    <definedName name="_36A20000_">#REF!</definedName>
    <definedName name="_39C_" localSheetId="1">#REF!</definedName>
    <definedName name="_39C_">#REF!</definedName>
    <definedName name="_４._설___비____공___사" localSheetId="1">#REF!</definedName>
    <definedName name="_４._설___비____공___사">#REF!</definedName>
    <definedName name="_40G_0Extr" localSheetId="1">#REF!</definedName>
    <definedName name="_40G_0Extr">#REF!</definedName>
    <definedName name="_41G_0Extr" localSheetId="1">#REF!</definedName>
    <definedName name="_41G_0Extr">#REF!</definedName>
    <definedName name="_42G_0Extract" localSheetId="1">#REF!</definedName>
    <definedName name="_42G_0Extract">#REF!</definedName>
    <definedName name="_43G_0Extract" localSheetId="1">#REF!</definedName>
    <definedName name="_43G_0Extract">#REF!</definedName>
    <definedName name="_48단" localSheetId="1">#REF!</definedName>
    <definedName name="_48단">#REF!</definedName>
    <definedName name="_6" localSheetId="1">#REF!</definedName>
    <definedName name="_6">#REF!</definedName>
    <definedName name="_6C_" localSheetId="1">#REF!</definedName>
    <definedName name="_6C_">#REF!</definedName>
    <definedName name="_7_??±?????³?¿ª" localSheetId="1">#REF!</definedName>
    <definedName name="_7_??±?????³?¿ª">#REF!</definedName>
    <definedName name="_8" localSheetId="1">#REF!</definedName>
    <definedName name="_8">#REF!</definedName>
    <definedName name="_9" localSheetId="1">#REF!</definedName>
    <definedName name="_9">#REF!</definedName>
    <definedName name="_A100000" localSheetId="1">#REF!</definedName>
    <definedName name="_A100000">#REF!</definedName>
    <definedName name="_A20000" localSheetId="1">#REF!</definedName>
    <definedName name="_A20000">#REF!</definedName>
    <definedName name="_A65700" localSheetId="1">#REF!</definedName>
    <definedName name="_A65700">#REF!</definedName>
    <definedName name="_A65800" localSheetId="1">#REF!</definedName>
    <definedName name="_A65800">#REF!</definedName>
    <definedName name="_A66000" localSheetId="1">#REF!</definedName>
    <definedName name="_A66000">#REF!</definedName>
    <definedName name="_A67000" localSheetId="1">#REF!</definedName>
    <definedName name="_A67000">#REF!</definedName>
    <definedName name="_A68000" localSheetId="1">#REF!</definedName>
    <definedName name="_A68000">#REF!</definedName>
    <definedName name="_A70000" localSheetId="1">#REF!</definedName>
    <definedName name="_A70000">#REF!</definedName>
    <definedName name="_A80000" localSheetId="1">#REF!</definedName>
    <definedName name="_A80000">#REF!</definedName>
    <definedName name="_C" localSheetId="1">#REF!</definedName>
    <definedName name="_C">#REF!</definedName>
    <definedName name="_Fill" localSheetId="1" hidden="1">#REF!</definedName>
    <definedName name="_Fill" hidden="1">#REF!</definedName>
    <definedName name="_xlnm._FilterDatabase" localSheetId="1" hidden="1">내역서!$A$6:$M$247</definedName>
    <definedName name="_xlnm._FilterDatabase">#REF!</definedName>
    <definedName name="_KD2" localSheetId="1" hidden="1">#REF!</definedName>
    <definedName name="_KD2" hidden="1">#REF!</definedName>
    <definedName name="_KD3" localSheetId="1" hidden="1">#REF!</definedName>
    <definedName name="_KD3" hidden="1">#REF!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KK2" localSheetId="1" hidden="1">#REF!</definedName>
    <definedName name="_KK2" hidden="1">#REF!</definedName>
    <definedName name="_KK3" localSheetId="1" hidden="1">#REF!</definedName>
    <definedName name="_KK3" hidden="1">#REF!</definedName>
    <definedName name="_LHY1">#N/A</definedName>
    <definedName name="_LHY2">#N/A</definedName>
    <definedName name="_LHY4">#N/A</definedName>
    <definedName name="_LSK1" localSheetId="1">#REF!</definedName>
    <definedName name="_LSK1">#REF!</definedName>
    <definedName name="_LSK2" localSheetId="1">#REF!</definedName>
    <definedName name="_LSK2">#REF!</definedName>
    <definedName name="_LSK3" localSheetId="1">#REF!</definedName>
    <definedName name="_LSK3">#REF!</definedName>
    <definedName name="_MatInverse_In" localSheetId="1" hidden="1">#REF!</definedName>
    <definedName name="_MatInverse_In" hidden="1">#REF!</definedName>
    <definedName name="_MatMult_A" localSheetId="1" hidden="1">#REF!</definedName>
    <definedName name="_MatMult_A" hidden="1">#REF!</definedName>
    <definedName name="_MatMult_AxB" localSheetId="1" hidden="1">#REF!</definedName>
    <definedName name="_MatMult_AxB" hidden="1">#REF!</definedName>
    <definedName name="_MatMult_B" localSheetId="1" hidden="1">#REF!</definedName>
    <definedName name="_MatMult_B" hidden="1">#REF!</definedName>
    <definedName name="_Order1" hidden="1">255</definedName>
    <definedName name="_Order2" hidden="1">255</definedName>
    <definedName name="_Parse_In" localSheetId="1" hidden="1">#REF!</definedName>
    <definedName name="_Parse_In" hidden="1">#REF!</definedName>
    <definedName name="_Parse_Out" localSheetId="1" hidden="1">#REF!</definedName>
    <definedName name="_Parse_Out" hidden="1">#REF!</definedName>
    <definedName name="_q45" hidden="1">{"'용역비'!$A$4:$C$8"}</definedName>
    <definedName name="_QTY1" localSheetId="1">#REF!</definedName>
    <definedName name="_QTY1">#REF!</definedName>
    <definedName name="_QTY2" localSheetId="1">#REF!</definedName>
    <definedName name="_QTY2">#REF!</definedName>
    <definedName name="_Regression_Int" hidden="1">1</definedName>
    <definedName name="_SHT48" localSheetId="1">#REF!</definedName>
    <definedName name="_SHT48">#REF!</definedName>
    <definedName name="_SHT481" localSheetId="1">#REF!</definedName>
    <definedName name="_SHT481">#REF!</definedName>
    <definedName name="_Sort" localSheetId="1" hidden="1">#REF!</definedName>
    <definedName name="_Sort" hidden="1">#REF!</definedName>
    <definedName name="_SUB1" localSheetId="1">#REF!</definedName>
    <definedName name="_SUB1">#REF!</definedName>
    <definedName name="_SUB2" localSheetId="1">#REF!</definedName>
    <definedName name="_SUB2">#REF!</definedName>
    <definedName name="_SUB3" localSheetId="1">#REF!</definedName>
    <definedName name="_SUB3">#REF!</definedName>
    <definedName name="_WW1" localSheetId="1">#REF!</definedName>
    <definedName name="_WW1">#REF!</definedName>
    <definedName name="_WW2" localSheetId="1">#REF!</definedName>
    <definedName name="_WW2">#REF!</definedName>
    <definedName name="_zz1" localSheetId="1">#REF!</definedName>
    <definedName name="_zz1">#REF!</definedName>
    <definedName name="´??§°ø·?10" localSheetId="1">#REF!</definedName>
    <definedName name="´??§°ø·?10">#REF!</definedName>
    <definedName name="´??§°ø·?11" localSheetId="1">#REF!</definedName>
    <definedName name="´??§°ø·?11">#REF!</definedName>
    <definedName name="´??§°ø·?12" localSheetId="1">#REF!</definedName>
    <definedName name="´??§°ø·?12">#REF!</definedName>
    <definedName name="´??§°ø·?13" localSheetId="1">#REF!</definedName>
    <definedName name="´??§°ø·?13">#REF!</definedName>
    <definedName name="´??§°ø·?14" localSheetId="1">#REF!</definedName>
    <definedName name="´??§°ø·?14">#REF!</definedName>
    <definedName name="´??§°ø·?15" localSheetId="1">#REF!</definedName>
    <definedName name="´??§°ø·?15">#REF!</definedName>
    <definedName name="´??§°ø·?16" localSheetId="1">#REF!</definedName>
    <definedName name="´??§°ø·?16">#REF!</definedName>
    <definedName name="´??§°ø·?17" localSheetId="1">#REF!</definedName>
    <definedName name="´??§°ø·?17">#REF!</definedName>
    <definedName name="´??§°ø·?4" localSheetId="1">#REF!</definedName>
    <definedName name="´??§°ø·?4">#REF!</definedName>
    <definedName name="´??§°ø·?5" localSheetId="1">#REF!</definedName>
    <definedName name="´??§°ø·?5">#REF!</definedName>
    <definedName name="´??§°ø·?6" localSheetId="1">#REF!</definedName>
    <definedName name="´??§°ø·?6">#REF!</definedName>
    <definedName name="´??§°ø·?7" localSheetId="1">#REF!</definedName>
    <definedName name="´??§°ø·?7">#REF!</definedName>
    <definedName name="´??§°ø·?8" localSheetId="1">#REF!</definedName>
    <definedName name="´??§°ø·?8">#REF!</definedName>
    <definedName name="´??§°ø·?9" localSheetId="1">#REF!</definedName>
    <definedName name="´??§°ø·?9">#REF!</definedName>
    <definedName name="´?_°¡" localSheetId="1">#REF!</definedName>
    <definedName name="´?_°¡">#REF!</definedName>
    <definedName name="´?_°¡2" localSheetId="1">#REF!</definedName>
    <definedName name="´?_°¡2">#REF!</definedName>
    <definedName name="´?_°¡3" localSheetId="1">#REF!</definedName>
    <definedName name="´?_°¡3">#REF!</definedName>
    <definedName name="´?_°¡4" localSheetId="1">#REF!</definedName>
    <definedName name="´?_°¡4">#REF!</definedName>
    <definedName name="´?_°¡5" localSheetId="1">#REF!</definedName>
    <definedName name="´?_°¡5">#REF!</definedName>
    <definedName name="´?_°¡6" localSheetId="1">#REF!</definedName>
    <definedName name="´?_°¡6">#REF!</definedName>
    <definedName name="´?°" localSheetId="1">#REF!</definedName>
    <definedName name="´?°">#REF!</definedName>
    <definedName name="´?°°">#N/A</definedName>
    <definedName name="´?°°1">#N/A</definedName>
    <definedName name="´?°°2">#N/A</definedName>
    <definedName name="´?°°3">#N/A</definedName>
    <definedName name="´?°°4">#N/A</definedName>
    <definedName name="￡" localSheetId="1">#REF!</definedName>
    <definedName name="￡">#REF!</definedName>
    <definedName name="￥" localSheetId="1">#REF!</definedName>
    <definedName name="￥">#REF!</definedName>
    <definedName name="￦" localSheetId="1">#REF!</definedName>
    <definedName name="￦">#REF!</definedName>
    <definedName name="\0">#N/A</definedName>
    <definedName name="\c">#N/A</definedName>
    <definedName name="\d" localSheetId="1">#REF!</definedName>
    <definedName name="\d">#REF!</definedName>
    <definedName name="\LARGE" localSheetId="1">#REF!</definedName>
    <definedName name="\LARGE">#REF!</definedName>
    <definedName name="\MIDDLE" localSheetId="1">#REF!</definedName>
    <definedName name="\MIDDLE">#REF!</definedName>
    <definedName name="\s">#N/A</definedName>
    <definedName name="\SMALL" localSheetId="1">#REF!</definedName>
    <definedName name="\SMALL">#REF!</definedName>
    <definedName name="\v" localSheetId="1">#REF!</definedName>
    <definedName name="\v">#REF!</definedName>
    <definedName name="\w" localSheetId="1">#REF!</definedName>
    <definedName name="\w">#REF!</definedName>
    <definedName name="\x">#N/A</definedName>
    <definedName name="\y" localSheetId="1">#REF!</definedName>
    <definedName name="\y">#REF!</definedName>
    <definedName name="\z">#N/A</definedName>
    <definedName name="a" localSheetId="1">#REF!</definedName>
    <definedName name="a">#REF!</definedName>
    <definedName name="a0" localSheetId="1">#REF!</definedName>
    <definedName name="a0">#REF!</definedName>
    <definedName name="A300.IV66000" localSheetId="1">#REF!</definedName>
    <definedName name="A300.IV66000">#REF!</definedName>
    <definedName name="A60000.AZ80000" localSheetId="1">#REF!</definedName>
    <definedName name="A60000.AZ80000">#REF!</definedName>
    <definedName name="A61000.AZ70000" localSheetId="1">#REF!</definedName>
    <definedName name="A61000.AZ70000">#REF!</definedName>
    <definedName name="A65000.AZ68000" localSheetId="1">#REF!</definedName>
    <definedName name="A65000.AZ68000">#REF!</definedName>
    <definedName name="AAA" localSheetId="1">#REF!</definedName>
    <definedName name="AAA">#REF!</definedName>
    <definedName name="aaaa" hidden="1">{#N/A,#N/A,FALSE,"CCTV"}</definedName>
    <definedName name="aaaaa" localSheetId="1">#REF!</definedName>
    <definedName name="aaaaa">#REF!</definedName>
    <definedName name="ACCESS" localSheetId="1">#REF!</definedName>
    <definedName name="ACCESS">#REF!</definedName>
    <definedName name="Access_Button" hidden="1">"민족문화관내역_건축__KDF_List"</definedName>
    <definedName name="AccessDatabase" hidden="1">"D:\공무jaje\98년품의-수불\98146.mdb"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DC" localSheetId="1" hidden="1">#REF!</definedName>
    <definedName name="ADC" hidden="1">#REF!</definedName>
    <definedName name="AG통합" localSheetId="1">#REF!</definedName>
    <definedName name="AG통합">#REF!</definedName>
    <definedName name="AJH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JSHDG" localSheetId="1">#REF!</definedName>
    <definedName name="AJSHDG">#REF!</definedName>
    <definedName name="ALL" localSheetId="1">#REF!</definedName>
    <definedName name="ALL">#REF!</definedName>
    <definedName name="aq" hidden="1">{#N/A,#N/A,FALSE,"CCTV"}</definedName>
    <definedName name="AREA" localSheetId="1">#REF!</definedName>
    <definedName name="AREA">#REF!</definedName>
    <definedName name="AS1_" localSheetId="1">#REF!</definedName>
    <definedName name="AS1_">#REF!</definedName>
    <definedName name="asdf" hidden="1">{#N/A,#N/A,FALSE,"Sheet1"}</definedName>
    <definedName name="b" localSheetId="1">#REF!</definedName>
    <definedName name="b">#REF!</definedName>
    <definedName name="b0" localSheetId="1">#REF!</definedName>
    <definedName name="b0">#REF!</definedName>
    <definedName name="BANGHO">#N/A</definedName>
    <definedName name="BB" localSheetId="1">#REF!</definedName>
    <definedName name="BB">#REF!</definedName>
    <definedName name="BBB">ROUND([0]!BBB*0.0254,3)</definedName>
    <definedName name="BC" hidden="1">{#N/A,#N/A,FALSE,"이태원철근"}</definedName>
    <definedName name="BHJ" hidden="1">{#N/A,#N/A,FALSE,"Sheet6"}</definedName>
    <definedName name="BI" hidden="1">{#N/A,#N/A,FALSE,"이태원철근"}</definedName>
    <definedName name="BLOCK01">#N/A</definedName>
    <definedName name="BLOCK02">#N/A</definedName>
    <definedName name="BTYPE">#N/A</definedName>
    <definedName name="BUNHO">#N/A</definedName>
    <definedName name="CCC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cgmh" hidden="1">{"'용역비'!$A$4:$C$8"}</definedName>
    <definedName name="co" localSheetId="1">#REF!</definedName>
    <definedName name="co">#REF!</definedName>
    <definedName name="code" localSheetId="1">#REF!</definedName>
    <definedName name="code">#REF!</definedName>
    <definedName name="COST" localSheetId="1" hidden="1">#REF!</definedName>
    <definedName name="COST" hidden="1">#REF!</definedName>
    <definedName name="COSTT" localSheetId="1" hidden="1">#REF!</definedName>
    <definedName name="COSTT" hidden="1">#REF!</definedName>
    <definedName name="CS">ROUND([0]!CS*0.0254,3)</definedName>
    <definedName name="D" localSheetId="1">#REF!</definedName>
    <definedName name="D">#REF!</definedName>
    <definedName name="DANGA" localSheetId="1">#REF!,#REF!</definedName>
    <definedName name="DANGA">#REF!,#REF!</definedName>
    <definedName name="DANWI" localSheetId="1">#REF!</definedName>
    <definedName name="DANWI">#REF!</definedName>
    <definedName name="data" localSheetId="1">#REF!</definedName>
    <definedName name="data">#REF!</definedName>
    <definedName name="DB" localSheetId="1">#REF!</definedName>
    <definedName name="DB">#REF!</definedName>
    <definedName name="dd">#N/A</definedName>
    <definedName name="DDD" localSheetId="1">BlankMacro1</definedName>
    <definedName name="DDD">BlankMacro1</definedName>
    <definedName name="ddddd" localSheetId="1" hidden="1">#REF!</definedName>
    <definedName name="ddddd" hidden="1">#REF!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S" localSheetId="1">BlankMacro1</definedName>
    <definedName name="DDS">BlankMacro1</definedName>
    <definedName name="DDW" localSheetId="1">BlankMacro1</definedName>
    <definedName name="DDW">BlankMacro1</definedName>
    <definedName name="dfd" hidden="1">{#N/A,#N/A,FALSE,"Sheet6"}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hidden="1">{"'용역비'!$A$4:$C$8"}</definedName>
    <definedName name="DK" hidden="1">{#N/A,#N/A,FALSE,"주간공정";#N/A,#N/A,FALSE,"주간보고";#N/A,#N/A,FALSE,"주간공정표"}</definedName>
    <definedName name="DKD" localSheetId="1">BlankMacro1</definedName>
    <definedName name="DKD">BlankMacro1</definedName>
    <definedName name="dkdkdkdkd" hidden="1">{#N/A,#N/A,FALSE,"명세표"}</definedName>
    <definedName name="DKE" localSheetId="1">BlankMacro1</definedName>
    <definedName name="DKE">BlankMacro1</definedName>
    <definedName name="dkja">{"Book1","수시.XLS"}</definedName>
    <definedName name="dks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LD" hidden="1">{#N/A,#N/A,FALSE,"주간공정";#N/A,#N/A,FALSE,"주간보고";#N/A,#N/A,FALSE,"주간공정표"}</definedName>
    <definedName name="dldyddn" hidden="1">{"'별표'!$N$220"}</definedName>
    <definedName name="DM" localSheetId="1">#REF!</definedName>
    <definedName name="DM">#REF!</definedName>
    <definedName name="Document_array">{"Book1","수시.XLS"}</definedName>
    <definedName name="DROW">#N/A</definedName>
    <definedName name="DRTRTDKGMUKRT" localSheetId="1">#REF!</definedName>
    <definedName name="DRTRTDKGMUKRT">#REF!</definedName>
    <definedName name="DS" localSheetId="1">BlankMacro1</definedName>
    <definedName name="DS">BlankMacro1</definedName>
    <definedName name="DSSDS" hidden="1">{#N/A,#N/A,FALSE,"명세표"}</definedName>
    <definedName name="DWS" localSheetId="1">BlankMacro1</definedName>
    <definedName name="DWS">BlankMacro1</definedName>
    <definedName name="d을지" localSheetId="1">#REF!</definedName>
    <definedName name="d을지">#REF!</definedName>
    <definedName name="E" localSheetId="1">#REF!</definedName>
    <definedName name="E">#REF!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j" hidden="1">{"'용역비'!$A$4:$C$8"}</definedName>
    <definedName name="EK" localSheetId="1" hidden="1">#REF!</definedName>
    <definedName name="EK" hidden="1">#REF!</definedName>
    <definedName name="ELELLELEELE" hidden="1">{#N/A,#N/A,FALSE,"주간공정";#N/A,#N/A,FALSE,"주간보고";#N/A,#N/A,FALSE,"주간공정표"}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O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POXY" localSheetId="1">#REF!</definedName>
    <definedName name="EPOXY">#REF!</definedName>
    <definedName name="ertyertye" hidden="1">{"'용역비'!$A$4:$C$8"}</definedName>
    <definedName name="ETWE" hidden="1">{#N/A,#N/A,FALSE,"Sheet6"}</definedName>
    <definedName name="ETWEGF" hidden="1">{#N/A,#N/A,FALSE,"Sheet6"}</definedName>
    <definedName name="etyj" hidden="1">{"'용역비'!$A$4:$C$8"}</definedName>
    <definedName name="etyjj" hidden="1">{"'용역비'!$A$4:$C$8"}</definedName>
    <definedName name="EVEN" localSheetId="1">#REF!,#REF!,#REF!,#REF!,#REF!,#REF!,#REF!,#REF!,#REF!,#REF!,#REF!,#REF!,#REF!,#REF!,#REF!,#REF!,#REF!,#REF!</definedName>
    <definedName name="EVEN">#REF!,#REF!,#REF!,#REF!,#REF!,#REF!,#REF!,#REF!,#REF!,#REF!,#REF!,#REF!,#REF!,#REF!,#REF!,#REF!,#REF!,#REF!</definedName>
    <definedName name="EWTWV" hidden="1">{#N/A,#N/A,FALSE,"Sheet6"}</definedName>
    <definedName name="f" localSheetId="1">#REF!</definedName>
    <definedName name="f">#REF!</definedName>
    <definedName name="faCTOR" localSheetId="1">#REF!</definedName>
    <definedName name="faCTOR">#REF!</definedName>
    <definedName name="FFF" hidden="1">{#N/A,#N/A,FALSE,"교리2"}</definedName>
    <definedName name="FG46TBTB4RTDKDK" localSheetId="1">#REF!</definedName>
    <definedName name="FG46TBTB4RTDKDK">#REF!</definedName>
    <definedName name="fgjft" hidden="1">{#N/A,#N/A,FALSE,"Sheet6"}</definedName>
    <definedName name="FGPRTBTB1RTDKDK" localSheetId="1">#REF!</definedName>
    <definedName name="FGPRTBTB1RTDKDK">#REF!</definedName>
    <definedName name="FGRKRKRKRKRKRKRKRKRKRKRKRKRKRKR" localSheetId="1">#REF!</definedName>
    <definedName name="FGRKRKRKRKRKRKRKRKRKRKRKRKRKRKR">#REF!</definedName>
    <definedName name="FGRKRKRKRKRKRKRKRKRKRKRKRKRKRKT" localSheetId="1">#REF!</definedName>
    <definedName name="FGRKRKRKRKRKRKRKRKRKRKRKRKRKRKT">#REF!</definedName>
    <definedName name="FK" hidden="1">{"'용역비'!$A$4:$C$8"}</definedName>
    <definedName name="FKFKFKFKF" hidden="1">{#N/A,#N/A,FALSE,"주간공정";#N/A,#N/A,FALSE,"주간보고";#N/A,#N/A,FALSE,"주간공정표"}</definedName>
    <definedName name="FSF" localSheetId="1">#REF!</definedName>
    <definedName name="FSF">#REF!</definedName>
    <definedName name="G" localSheetId="1">#REF!</definedName>
    <definedName name="G">#REF!</definedName>
    <definedName name="GASUL" localSheetId="1">#REF!</definedName>
    <definedName name="GASUL">#REF!</definedName>
    <definedName name="GCODE">#N/A</definedName>
    <definedName name="GEMCO" localSheetId="1" hidden="1">#REF!</definedName>
    <definedName name="GEMCO" hidden="1">#REF!</definedName>
    <definedName name="gfjf" hidden="1">{#N/A,#N/A,FALSE,"Sheet6"}</definedName>
    <definedName name="GFJHGF" localSheetId="1">#REF!</definedName>
    <definedName name="GFJHGF">#REF!</definedName>
    <definedName name="GFㄹㅇ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GG" localSheetId="1">[1]을!$J$1:$J$65536</definedName>
    <definedName name="GGGGG">[1]을!$J:$J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JGJJKLHGGFF" localSheetId="1">#REF!</definedName>
    <definedName name="GGJGJJKLHGGFF">#REF!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fj" hidden="1">{#N/A,#N/A,FALSE,"Sheet6"}</definedName>
    <definedName name="GHGDHGD" localSheetId="1">#REF!</definedName>
    <definedName name="GHGDHGD">#REF!</definedName>
    <definedName name="GHGF" hidden="1">{#N/A,#N/A,FALSE,"Sheet6"}</definedName>
    <definedName name="GHTRH" hidden="1">{#N/A,#N/A,FALSE,"Sheet6"}</definedName>
    <definedName name="GPRIC">#N/A</definedName>
    <definedName name="grto" localSheetId="1">#REF!</definedName>
    <definedName name="grto">#REF!</definedName>
    <definedName name="GSETGS" hidden="1">{#N/A,#N/A,FALSE,"Sheet6"}</definedName>
    <definedName name="GUBUN">#N/A</definedName>
    <definedName name="guo" hidden="1">{#N/A,#N/A,FALSE,"Sheet6"}</definedName>
    <definedName name="H" localSheetId="1">#REF!</definedName>
    <definedName name="H">#REF!</definedName>
    <definedName name="h.sys" localSheetId="1">#REF!</definedName>
    <definedName name="h.sys">#REF!</definedName>
    <definedName name="hajihiaio">{"Book1","수시.XLS"}</definedName>
    <definedName name="HapCKVA" localSheetId="1">#REF!</definedName>
    <definedName name="HapCKVA">#REF!</definedName>
    <definedName name="HapCKvar" localSheetId="1">#REF!</definedName>
    <definedName name="HapCKvar">#REF!</definedName>
    <definedName name="HapCKW" localSheetId="1">#REF!</definedName>
    <definedName name="HapCKW">#REF!</definedName>
    <definedName name="HapIKVA" localSheetId="1">#REF!</definedName>
    <definedName name="HapIKVA">#REF!</definedName>
    <definedName name="HapIKvar" localSheetId="1">#REF!</definedName>
    <definedName name="HapIKvar">#REF!</definedName>
    <definedName name="HapIKW" localSheetId="1">#REF!</definedName>
    <definedName name="HapIKW">#REF!</definedName>
    <definedName name="HapKVA" localSheetId="1">#REF!</definedName>
    <definedName name="HapKVA">#REF!</definedName>
    <definedName name="HapSKVA" localSheetId="1">#REF!</definedName>
    <definedName name="HapSKVA">#REF!</definedName>
    <definedName name="HapSKW" localSheetId="1">#REF!</definedName>
    <definedName name="HapSKW">#REF!</definedName>
    <definedName name="hgj" hidden="1">{#N/A,#N/A,FALSE,"Sheet6"}</definedName>
    <definedName name="HHHH" localSheetId="1" hidden="1">#REF!</definedName>
    <definedName name="HHHH" hidden="1">#REF!</definedName>
    <definedName name="HJK" hidden="1">{#N/A,#N/A,FALSE,"이태원철근"}</definedName>
    <definedName name="HTML_CodePage" hidden="1">949</definedName>
    <definedName name="HTML_Control" hidden="1">{"'별표'!$N$220"}</definedName>
    <definedName name="HTML_Description" hidden="1">""</definedName>
    <definedName name="HTML_Email" hidden="1">""</definedName>
    <definedName name="HTML_Header" hidden="1">"별표"</definedName>
    <definedName name="HTML_LastUpdate" hidden="1">"98-03-12"</definedName>
    <definedName name="HTML_LineAfter" hidden="1">FALSE</definedName>
    <definedName name="HTML_LineBefore" hidden="1">FALSE</definedName>
    <definedName name="HTML_Name" hidden="1">"나승온"</definedName>
    <definedName name="HTML_OBDlg2" hidden="1">TRUE</definedName>
    <definedName name="HTML_OBDlg4" hidden="1">TRUE</definedName>
    <definedName name="HTML_OS" hidden="1">0</definedName>
    <definedName name="HTML_PathFile" hidden="1">"C:\WINDOWS\Favorites\MyHTML.htm"</definedName>
    <definedName name="HTML_Title" hidden="1">"한전감포"</definedName>
    <definedName name="HTR" hidden="1">{#N/A,#N/A,FALSE,"이태원철근"}</definedName>
    <definedName name="i" localSheetId="1">#REF!</definedName>
    <definedName name="i">#REF!</definedName>
    <definedName name="ID" localSheetId="1">#REF!,#REF!</definedName>
    <definedName name="ID">#REF!,#REF!</definedName>
    <definedName name="IH.SYS" localSheetId="1">#REF!</definedName>
    <definedName name="IH.SYS">#REF!</definedName>
    <definedName name="IIIIII" localSheetId="1">[1]을!$M$1:$M$65536</definedName>
    <definedName name="IIIIII">[1]을!$M:$M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L" localSheetId="1">#REF!</definedName>
    <definedName name="IL">#REF!</definedName>
    <definedName name="ir2rtcfr3c1r4c26rtqu" localSheetId="1">#REF!</definedName>
    <definedName name="ir2rtcfr3c1r4c26rtqu">#REF!</definedName>
    <definedName name="j" localSheetId="1">#REF!</definedName>
    <definedName name="j">#REF!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" localSheetId="1">#REF!</definedName>
    <definedName name="K">#REF!</definedName>
    <definedName name="key" localSheetId="1" hidden="1">#REF!</definedName>
    <definedName name="key" hidden="1">#REF!</definedName>
    <definedName name="KIT" localSheetId="1">#REF!</definedName>
    <definedName name="KIT">#REF!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localSheetId="1">#REF!</definedName>
    <definedName name="kkk">#REF!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mh" hidden="1">{#N/A,#N/A,FALSE,"전열산출서"}</definedName>
    <definedName name="l" localSheetId="1">'[2]1공구(을)'!$A$1:$A$65536</definedName>
    <definedName name="l">'[2]1공구(을)'!$A:$A</definedName>
    <definedName name="LAB" localSheetId="1">#REF!</definedName>
    <definedName name="LAB">#REF!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B" localSheetId="1">#REF!</definedName>
    <definedName name="LB">#REF!</definedName>
    <definedName name="LG" localSheetId="1">#REF!</definedName>
    <definedName name="LG">#REF!</definedName>
    <definedName name="LHY">#N/A</definedName>
    <definedName name="li" hidden="1">{"'용역비'!$A$4:$C$8"}</definedName>
    <definedName name="LINE" localSheetId="1">#REF!</definedName>
    <definedName name="LINE">#REF!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P2" localSheetId="1">#REF!</definedName>
    <definedName name="LOOP2">#REF!</definedName>
    <definedName name="LOOP3" localSheetId="1">#REF!</definedName>
    <definedName name="LOOP3">#REF!</definedName>
    <definedName name="LOOP4" localSheetId="1">#REF!</definedName>
    <definedName name="LOOP4">#REF!</definedName>
    <definedName name="LOOP5" localSheetId="1">#REF!</definedName>
    <definedName name="LOOP5">#REF!</definedName>
    <definedName name="lop" localSheetId="1">#REF!</definedName>
    <definedName name="lop">#REF!</definedName>
    <definedName name="lpo" localSheetId="1">#REF!</definedName>
    <definedName name="lpo">#REF!</definedName>
    <definedName name="LPRIC">#N/A</definedName>
    <definedName name="LSK" localSheetId="1">#REF!</definedName>
    <definedName name="LSK">#REF!</definedName>
    <definedName name="m" localSheetId="1">#REF!</definedName>
    <definedName name="m">#REF!</definedName>
    <definedName name="M4k4.k55" localSheetId="1">#REF!</definedName>
    <definedName name="M4k4.k55">#REF!</definedName>
    <definedName name="Macro2">#N/A</definedName>
    <definedName name="MAIN_COM_소계" localSheetId="1">#REF!</definedName>
    <definedName name="MAIN_COM_소계">#REF!</definedName>
    <definedName name="Mc" localSheetId="1">#REF!</definedName>
    <definedName name="Mc">#REF!</definedName>
    <definedName name="MDR_" localSheetId="1">#REF!</definedName>
    <definedName name="MDR_">#REF!</definedName>
    <definedName name="MENU1" localSheetId="1">#REF!</definedName>
    <definedName name="MENU1">#REF!</definedName>
    <definedName name="MENU2" localSheetId="1">#REF!</definedName>
    <definedName name="MENU2">#REF!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ONEY" localSheetId="1">#REF!,#REF!</definedName>
    <definedName name="MONEY">#REF!,#REF!</definedName>
    <definedName name="MPRIC">#N/A</definedName>
    <definedName name="M행" localSheetId="1">#REF!</definedName>
    <definedName name="M행">#REF!</definedName>
    <definedName name="N" localSheetId="1">#REF!</definedName>
    <definedName name="N">#REF!</definedName>
    <definedName name="NEW" localSheetId="1">#REF!</definedName>
    <definedName name="NEW">#REF!</definedName>
    <definedName name="NEWNAME" hidden="1">{#N/A,#N/A,FALSE,"CCTV"}</definedName>
    <definedName name="NEWSIZE1" localSheetId="1">#REF!</definedName>
    <definedName name="NEWSIZE1">#REF!</definedName>
    <definedName name="NFB" localSheetId="1">#REF!</definedName>
    <definedName name="NFB">#REF!</definedName>
    <definedName name="No." localSheetId="1">#REF!</definedName>
    <definedName name="No.">#REF!</definedName>
    <definedName name="N행" localSheetId="1">#REF!</definedName>
    <definedName name="N행">#REF!</definedName>
    <definedName name="O" localSheetId="1">#REF!</definedName>
    <definedName name="O">#REF!</definedName>
    <definedName name="ODD" localSheetId="1">#REF!,#REF!,#REF!,#REF!,#REF!,#REF!,#REF!,#REF!,#REF!,#REF!,#REF!,#REF!,#REF!,#REF!,#REF!,#REF!,#REF!,#REF!</definedName>
    <definedName name="ODD">#REF!,#REF!,#REF!,#REF!,#REF!,#REF!,#REF!,#REF!,#REF!,#REF!,#REF!,#REF!,#REF!,#REF!,#REF!,#REF!,#REF!,#REF!</definedName>
    <definedName name="OH" hidden="1">{#N/A,#N/A,FALSE,"명세표"}</definedName>
    <definedName name="OHH" hidden="1">{#N/A,#N/A,FALSE,"명세표"}</definedName>
    <definedName name="OIL" hidden="1">{"'용역비'!$A$4:$C$8"}</definedName>
    <definedName name="OK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OOO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OPP" localSheetId="1" hidden="1">#REF!</definedName>
    <definedName name="OPP" hidden="1">#REF!</definedName>
    <definedName name="O행" localSheetId="1">#REF!</definedName>
    <definedName name="O행">#REF!</definedName>
    <definedName name="PAGE1">#N/A</definedName>
    <definedName name="PAGE10">#N/A</definedName>
    <definedName name="PAGE11">#N/A</definedName>
    <definedName name="PAGE12">#N/A</definedName>
    <definedName name="PAGE13">#N/A</definedName>
    <definedName name="PAGE2">#N/A</definedName>
    <definedName name="PAGE3">#N/A</definedName>
    <definedName name="PAGE4">#N/A</definedName>
    <definedName name="PAGE5">#N/A</definedName>
    <definedName name="PAGE6">#N/A</definedName>
    <definedName name="PAGE7">#N/A</definedName>
    <definedName name="PAGE8">#N/A</definedName>
    <definedName name="PAGE9">#N/A</definedName>
    <definedName name="PAGET">#N/A</definedName>
    <definedName name="PARTIAL" localSheetId="1">#REF!</definedName>
    <definedName name="PARTIAL">#REF!</definedName>
    <definedName name="PESO" localSheetId="1">#REF!</definedName>
    <definedName name="PESO">#REF!</definedName>
    <definedName name="PIPE40" localSheetId="1">#REF!</definedName>
    <definedName name="PIPE40">#REF!</definedName>
    <definedName name="pjt" localSheetId="1">#REF!</definedName>
    <definedName name="pjt">#REF!</definedName>
    <definedName name="PLINT_TITLE" localSheetId="1">#REF!</definedName>
    <definedName name="PLINT_TITLE">#REF!</definedName>
    <definedName name="plus" hidden="1">{#N/A,#N/A,FALSE,"Sheet1"}</definedName>
    <definedName name="plus견적서" hidden="1">{#N/A,#N/A,FALSE,"Sheet1"}</definedName>
    <definedName name="PNAME" localSheetId="1">#REF!</definedName>
    <definedName name="PNAME">#REF!</definedName>
    <definedName name="PNT">ROUND([0]!PNT*0.0254,3)</definedName>
    <definedName name="POR121175C2054RTSKS15C6LRTHDLRT" localSheetId="1">#REF!</definedName>
    <definedName name="POR121175C2054RTSKS15C6LRTHDLRT">#REF!</definedName>
    <definedName name="por1c1r235c17m" localSheetId="1">#REF!</definedName>
    <definedName name="por1c1r235c17m">#REF!</definedName>
    <definedName name="POR3C41R52C44RTSKS13C5LRTHDLTBD" localSheetId="1">#REF!</definedName>
    <definedName name="POR3C41R52C44RTSKS13C5LRTHDLTBD">#REF!</definedName>
    <definedName name="POR3C56R44C76RTSKS15C5LRTHDLTBD" localSheetId="1">#REF!</definedName>
    <definedName name="POR3C56R44C76RTSKS15C5LRTHDLTBD">#REF!</definedName>
    <definedName name="POR458C2054RTSKS15C6LRTHDLRTM4T" localSheetId="1">#REF!</definedName>
    <definedName name="POR458C2054RTSKS15C6LRTHDLRTM4T">#REF!</definedName>
    <definedName name="POR6C20R55C38RTSKS13C5LRTHDLTBD" localSheetId="1">#REF!</definedName>
    <definedName name="POR6C20R55C38RTSKS13C5LRTHDLTBD">#REF!</definedName>
    <definedName name="POR7280C116RTSKS15C6LRTHR26C116" localSheetId="1">#REF!</definedName>
    <definedName name="POR7280C116RTSKS15C6LRTHR26C116">#REF!</definedName>
    <definedName name="POR7C2R55C18RTSKS13C5LRTHDLTBDL" localSheetId="1">#REF!</definedName>
    <definedName name="POR7C2R55C18RTSKS13C5LRTHDLTBDL">#REF!</definedName>
    <definedName name="POR7C77R72C83RTSKS13C5LRTHDLTBD" localSheetId="1">#REF!</definedName>
    <definedName name="POR7C77R72C83RTSKS13C5LRTHDLTBD">#REF!</definedName>
    <definedName name="por840c3542RTsks12c4lRTm1TB0TB5" localSheetId="1">#REF!</definedName>
    <definedName name="por840c3542RTsks12c4lRTm1TB0TB5">#REF!</definedName>
    <definedName name="POR8C46R200C54RTSKS13C6LRTHR3C4" localSheetId="1">#REF!</definedName>
    <definedName name="POR8C46R200C54RTSKS13C6LRTHR3C4">#REF!</definedName>
    <definedName name="PP" localSheetId="1">#REF!</definedName>
    <definedName name="PP">#REF!</definedName>
    <definedName name="pppppp" localSheetId="1">#REF!</definedName>
    <definedName name="pppppp">#REF!</definedName>
    <definedName name="PRINT_ALL" localSheetId="1">#REF!</definedName>
    <definedName name="PRINT_ALL">#REF!</definedName>
    <definedName name="print_Are" localSheetId="1">#REF!</definedName>
    <definedName name="print_Are">#REF!</definedName>
    <definedName name="_xlnm.Print_Area" localSheetId="1">내역서!$A$1:$M$247</definedName>
    <definedName name="_xlnm.Print_Area">#REF!</definedName>
    <definedName name="PRINT_AREA_MI" localSheetId="1">#REF!</definedName>
    <definedName name="PRINT_AREA_MI">#REF!</definedName>
    <definedName name="print_styles" localSheetId="1">#REF!</definedName>
    <definedName name="print_styles">#REF!</definedName>
    <definedName name="PRINT_SUM" localSheetId="1">#REF!</definedName>
    <definedName name="PRINT_SUM">#REF!</definedName>
    <definedName name="print_title" localSheetId="1">#REF!</definedName>
    <definedName name="print_title">#REF!</definedName>
    <definedName name="_xlnm.Print_Titles" localSheetId="1">내역서!$4:$5</definedName>
    <definedName name="_xlnm.Print_Titles">#REF!</definedName>
    <definedName name="PRINT_TITLES_MI" localSheetId="1">#REF!</definedName>
    <definedName name="PRINT_TITLES_MI">#REF!</definedName>
    <definedName name="PRINT_TNFFJ" localSheetId="1">#REF!</definedName>
    <definedName name="PRINT_TNFFJ">#REF!</definedName>
    <definedName name="prn_compa" localSheetId="1">#REF!</definedName>
    <definedName name="prn_compa">#REF!</definedName>
    <definedName name="PRO2CK" localSheetId="1">#REF!</definedName>
    <definedName name="PRO2CK">#REF!</definedName>
    <definedName name="PS15C4LRTOR5C1R1000C10RTHR3C1R4" localSheetId="1">#REF!</definedName>
    <definedName name="PS15C4LRTOR5C1R1000C10RTHR3C1R4">#REF!</definedName>
    <definedName name="PSKS12C4LRTOR6C73R45C74RTHDLRTM" localSheetId="1">#REF!</definedName>
    <definedName name="PSKS12C4LRTOR6C73R45C74RTHDLRTM">#REF!</definedName>
    <definedName name="PSKS12C4LRTOR9C1R47C10RTHDLRTM3" localSheetId="1">#REF!</definedName>
    <definedName name="PSKS12C4LRTOR9C1R47C10RTHDLRTM3">#REF!</definedName>
    <definedName name="PSKS15C6LRTOR3C76R62C88RTM1TB0T" localSheetId="1">#REF!</definedName>
    <definedName name="PSKS15C6LRTOR3C76R62C88RTM1TB0T">#REF!</definedName>
    <definedName name="Psqlbp4lRTOR6C15R45C16RTHDLRTM0" localSheetId="1">#REF!</definedName>
    <definedName name="Psqlbp4lRTOR6C15R45C16RTHDLRTM0">#REF!</definedName>
    <definedName name="Psqlbp4lRTOR6C15R45C16RTHDLRTM7" localSheetId="1">#REF!</definedName>
    <definedName name="Psqlbp4lRTOR6C15R45C16RTHDLRTM7">#REF!</definedName>
    <definedName name="P행" localSheetId="1">#REF!</definedName>
    <definedName name="P행">#REF!</definedName>
    <definedName name="Q" localSheetId="1">#REF!</definedName>
    <definedName name="Q">#REF!</definedName>
    <definedName name="q234562456" hidden="1">{"'용역비'!$A$4:$C$8"}</definedName>
    <definedName name="qkqh1" hidden="1">{#N/A,#N/A,FALSE,"명세표"}</definedName>
    <definedName name="qq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qqq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QQWWEE" localSheetId="1">#REF!</definedName>
    <definedName name="QQWWEE">#REF!</definedName>
    <definedName name="QTY" localSheetId="1">#REF!</definedName>
    <definedName name="QTY">#REF!</definedName>
    <definedName name="qu" localSheetId="1">#REF!</definedName>
    <definedName name="qu">#REF!</definedName>
    <definedName name="qw" hidden="1">{#N/A,#N/A,FALSE,"단가표지"}</definedName>
    <definedName name="QWE" hidden="1">{#N/A,#N/A,FALSE,"이태원철근"}</definedName>
    <definedName name="QWER" hidden="1">{#N/A,#N/A,FALSE,"이태원철근"}</definedName>
    <definedName name="QWS" localSheetId="1" hidden="1">#REF!</definedName>
    <definedName name="QWS" hidden="1">#REF!</definedName>
    <definedName name="qyk" hidden="1">{"'용역비'!$A$4:$C$8"}</definedName>
    <definedName name="Q행" localSheetId="1">#REF!</definedName>
    <definedName name="Q행">#REF!</definedName>
    <definedName name="RANGE" localSheetId="1">#REF!</definedName>
    <definedName name="RANGE">#REF!</definedName>
    <definedName name="RANGE2" localSheetId="1">#REF!</definedName>
    <definedName name="RANGE2">#REF!</definedName>
    <definedName name="_xlnm.Recorder" localSheetId="1">#REF!</definedName>
    <definedName name="_xlnm.Recorder">#REF!</definedName>
    <definedName name="RH" hidden="1">{#N/A,#N/A,FALSE,"주간공정";#N/A,#N/A,FALSE,"주간보고";#N/A,#N/A,FALSE,"주간공정표"}</definedName>
    <definedName name="RJJRJR" hidden="1">{#N/A,#N/A,FALSE,"주간공정";#N/A,#N/A,FALSE,"주간보고";#N/A,#N/A,FALSE,"주간공정표"}</definedName>
    <definedName name="RKRKRKRK" hidden="1">{#N/A,#N/A,FALSE,"주간공정";#N/A,#N/A,FALSE,"주간보고";#N/A,#N/A,FALSE,"주간공정표"}</definedName>
    <definedName name="RM" localSheetId="1">#REF!</definedName>
    <definedName name="RM">#REF!</definedName>
    <definedName name="Royalty" hidden="1">{#N/A,#N/A,FALSE,"Sheet1"}</definedName>
    <definedName name="RP" localSheetId="1">#REF!</definedName>
    <definedName name="RP">#REF!</definedName>
    <definedName name="RR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RRRRR" localSheetId="1">#REF!</definedName>
    <definedName name="RRRRR">#REF!</definedName>
    <definedName name="RS" localSheetId="1">#REF!</definedName>
    <definedName name="RS">#REF!</definedName>
    <definedName name="RT" hidden="1">{#N/A,#N/A,FALSE,"이태원철근"}</definedName>
    <definedName name="rth" localSheetId="1" hidden="1">#REF!</definedName>
    <definedName name="rth" hidden="1">#REF!</definedName>
    <definedName name="rty" hidden="1">{"'용역비'!$A$4:$C$8"}</definedName>
    <definedName name="RYANG" localSheetId="1">#REF!</definedName>
    <definedName name="RYANG">#REF!</definedName>
    <definedName name="ryuk" hidden="1">{"'용역비'!$A$4:$C$8"}</definedName>
    <definedName name="R행" localSheetId="1">#REF!</definedName>
    <definedName name="R행">#REF!</definedName>
    <definedName name="S" localSheetId="1">BlankMacro1</definedName>
    <definedName name="S">BlankMacro1</definedName>
    <definedName name="SA">#N/A</definedName>
    <definedName name="SCODE">#N/A</definedName>
    <definedName name="sdryhj" hidden="1">{"'용역비'!$A$4:$C$8"}</definedName>
    <definedName name="SE" hidden="1">{"'용역비'!$A$4:$C$8"}</definedName>
    <definedName name="SERVICE" hidden="1">{#N/A,#N/A,FALSE,"이태원철근"}</definedName>
    <definedName name="SHEET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shoe">ROUND([0]!shoe*0.0254,3)</definedName>
    <definedName name="size">ROUND([0]!size*0.0254,3)</definedName>
    <definedName name="SIZE2" localSheetId="1">#REF!</definedName>
    <definedName name="SIZE2">#REF!</definedName>
    <definedName name="skskksksks" hidden="1">{#N/A,#N/A,FALSE,"주간공정";#N/A,#N/A,FALSE,"주간보고";#N/A,#N/A,FALSE,"주간공정표"}</definedName>
    <definedName name="SL" hidden="1">{#N/A,#N/A,FALSE,"주간공정";#N/A,#N/A,FALSE,"주간보고";#N/A,#N/A,FALSE,"주간공정표"}</definedName>
    <definedName name="sp.sys" localSheetId="1">#REF!</definedName>
    <definedName name="sp.sys">#REF!</definedName>
    <definedName name="SPECI" localSheetId="1">#REF!</definedName>
    <definedName name="SPECI">#REF!</definedName>
    <definedName name="SPLICE" localSheetId="1">#REF!</definedName>
    <definedName name="SPLICE">#REF!</definedName>
    <definedName name="srth" hidden="1">{"'용역비'!$A$4:$C$8"}</definedName>
    <definedName name="SS" localSheetId="1">#REF!</definedName>
    <definedName name="SS">#REF!</definedName>
    <definedName name="S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SSSS">#N/A</definedName>
    <definedName name="SSSSSS">#N/A</definedName>
    <definedName name="START" localSheetId="1">#REF!</definedName>
    <definedName name="START">#REF!</definedName>
    <definedName name="START3" localSheetId="1">#REF!</definedName>
    <definedName name="START3">#REF!</definedName>
    <definedName name="START4" localSheetId="1">#REF!</definedName>
    <definedName name="START4">#REF!</definedName>
    <definedName name="STS" hidden="1">{"'용역비'!$A$4:$C$8"}</definedName>
    <definedName name="SUB" localSheetId="1">#REF!</definedName>
    <definedName name="SUB">#REF!</definedName>
    <definedName name="SUMMARY" localSheetId="1">#REF!</definedName>
    <definedName name="SUMMARY">#REF!</definedName>
    <definedName name="SUMMARYT" localSheetId="1" hidden="1">#REF!</definedName>
    <definedName name="SUMMARYT" hidden="1">#REF!</definedName>
    <definedName name="S행" localSheetId="1">#REF!</definedName>
    <definedName name="S행">#REF!</definedName>
    <definedName name="T" localSheetId="1">BlankMacro1</definedName>
    <definedName name="T">BlankMacro1</definedName>
    <definedName name="T._A._B_____공___사" localSheetId="1">#REF!</definedName>
    <definedName name="T._A._B_____공___사">#REF!</definedName>
    <definedName name="TB" localSheetId="1">#REF!</definedName>
    <definedName name="TB">#REF!</definedName>
    <definedName name="tdrutru" hidden="1">{#N/A,#N/A,FALSE,"Sheet6"}</definedName>
    <definedName name="temp" localSheetId="1">#REF!</definedName>
    <definedName name="temp">#REF!</definedName>
    <definedName name="temp2" localSheetId="1">#REF!</definedName>
    <definedName name="temp2">#REF!</definedName>
    <definedName name="test" localSheetId="1">#REF!</definedName>
    <definedName name="test">#REF!</definedName>
    <definedName name="TFUI" hidden="1">{"'용역비'!$A$4:$C$8"}</definedName>
    <definedName name="THA_" localSheetId="1">#REF!</definedName>
    <definedName name="THA_">#REF!</definedName>
    <definedName name="TITLES_PRINT" localSheetId="1">#REF!</definedName>
    <definedName name="TITLES_PRINT">#REF!</definedName>
    <definedName name="TOTAL" localSheetId="1">#REF!</definedName>
    <definedName name="TOTAL">#REF!</definedName>
    <definedName name="TOTAL1" localSheetId="1">#REF!</definedName>
    <definedName name="TOTAL1">#REF!</definedName>
    <definedName name="TOTAL2" localSheetId="1">#REF!</definedName>
    <definedName name="TOTAL2">#REF!</definedName>
    <definedName name="TOTAL3" localSheetId="1">#REF!</definedName>
    <definedName name="TOTAL3">#REF!</definedName>
    <definedName name="TOTAL4" localSheetId="1">#REF!</definedName>
    <definedName name="TOTAL4">#REF!</definedName>
    <definedName name="TRHEE" hidden="1">{#N/A,#N/A,FALSE,"Sheet6"}</definedName>
    <definedName name="trhr" hidden="1">{#N/A,#N/A,FALSE,"Sheet6"}</definedName>
    <definedName name="TT" localSheetId="1">#REF!</definedName>
    <definedName name="TT">#REF!</definedName>
    <definedName name="ttr" hidden="1">{#N/A,#N/A,FALSE,"Sheet6"}</definedName>
    <definedName name="TTTT" localSheetId="1" hidden="1">#REF!</definedName>
    <definedName name="TTTT" hidden="1">#REF!</definedName>
    <definedName name="tu" hidden="1">{"'용역비'!$A$4:$C$8"}</definedName>
    <definedName name="tuilol" hidden="1">{"'용역비'!$A$4:$C$8"}</definedName>
    <definedName name="tyiutyui" hidden="1">{#N/A,#N/A,FALSE,"Sheet6"}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u" hidden="1">{"'용역비'!$A$4:$C$8"}</definedName>
    <definedName name="T행" localSheetId="1">#REF!</definedName>
    <definedName name="T행">#REF!</definedName>
    <definedName name="U" localSheetId="1">#REF!</definedName>
    <definedName name="U">#REF!</definedName>
    <definedName name="UDITCH내역서" localSheetId="1">#REF!</definedName>
    <definedName name="UDITCH내역서">#REF!</definedName>
    <definedName name="ulo" hidden="1">{"'용역비'!$A$4:$C$8"}</definedName>
    <definedName name="USD" localSheetId="1">#REF!</definedName>
    <definedName name="USD">#REF!</definedName>
    <definedName name="uu" hidden="1">{"'용역비'!$A$4:$C$8"}</definedName>
    <definedName name="U행" localSheetId="1">#REF!</definedName>
    <definedName name="U행">#REF!</definedName>
    <definedName name="V" localSheetId="1">#REF!</definedName>
    <definedName name="V">#REF!</definedName>
    <definedName name="VB" hidden="1">{#N/A,#N/A,FALSE,"이태원철근"}</definedName>
    <definedName name="VBN" hidden="1">{#N/A,#N/A,FALSE,"이태원철근"}</definedName>
    <definedName name="vbnhj" hidden="1">{#N/A,#N/A,FALSE,"Sheet6"}</definedName>
    <definedName name="V행" localSheetId="1">#REF!</definedName>
    <definedName name="V행">#REF!</definedName>
    <definedName name="W" localSheetId="1">BlankMacro1</definedName>
    <definedName name="W">BlankMacro1</definedName>
    <definedName name="wkdry">{"Book1","수시.XLS"}</definedName>
    <definedName name="WLQ" hidden="1">{#N/A,#N/A,FALSE,"명세표"}</definedName>
    <definedName name="wm.조골재1" hidden="1">{#N/A,#N/A,FALSE,"조골재"}</definedName>
    <definedName name="WPWPPW" hidden="1">{#N/A,#N/A,FALSE,"주간공정";#N/A,#N/A,FALSE,"주간보고";#N/A,#N/A,FALSE,"주간공정표"}</definedName>
    <definedName name="WRITE" hidden="1">{#N/A,#N/A,FALSE,"CCTV"}</definedName>
    <definedName name="wrn.2번." hidden="1">{#N/A,#N/A,FALSE,"2~8번"}</definedName>
    <definedName name="wrn.BM." hidden="1">{#N/A,#N/A,FALSE,"CCTV"}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test1." hidden="1">{#N/A,#N/A,FALSE,"명세표"}</definedName>
    <definedName name="wrn.건설기계사업소._.상반기보고." hidden="1">{#N/A,#N/A,FALSE,"사업총괄";#N/A,#N/A,FALSE,"장비사업";#N/A,#N/A,FALSE,"철구사업";#N/A,#N/A,FALSE,"준설사업"}</definedName>
    <definedName name="wrn.고희석." hidden="1">{#N/A,#N/A,FALSE,"교리2"}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변경예산." hidden="1">{#N/A,#N/A,FALSE,"변경관리예산";#N/A,#N/A,FALSE,"변경장비예산";#N/A,#N/A,FALSE,"변경준설예산";#N/A,#N/A,FALSE,"변경철구예산"}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사업현황." hidden="1">{#N/A,#N/A,FALSE,"표지";#N/A,#N/A,FALSE,"조직표";#N/A,#N/A,FALSE,"정직원인원";#N/A,#N/A,FALSE,"사업계획";#N/A,#N/A,FALSE,"부동산";#N/A,#N/A,FALSE,"장비현황";#N/A,#N/A,FALSE,"장비가동";#N/A,#N/A,FALSE,"매각장비";#N/A,#N/A,FALSE,"철구제작";#N/A,#N/A,FALSE,"철구수주";#N/A,#N/A,FALSE,"철구시설";#N/A,#N/A,FALSE,"준설장비";#N/A,#N/A,FALSE,"준설수량";#N/A,#N/A,FALSE,"골재인원";#N/A,#N/A,FALSE,"골재손익";#N/A,#N/A,FALSE,"노조현황"}</definedName>
    <definedName name="wrn.속도." hidden="1">{#N/A,#N/A,FALSE,"속도"}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hidden="1">{#N/A,#N/A,TRUE,"토적및재료집계";#N/A,#N/A,TRUE,"토적및재료집계";#N/A,#N/A,TRUE,"단위량"}</definedName>
    <definedName name="wrn.예상손익." hidden="1">{#N/A,#N/A,FALSE,"예상손익";#N/A,#N/A,FALSE,"관리분석";#N/A,#N/A,FALSE,"장비분석";#N/A,#N/A,FALSE,"준설분석";#N/A,#N/A,FALSE,"철구분석"}</definedName>
    <definedName name="wrn.운반시간." hidden="1">{#N/A,#N/A,FALSE,"운반시간"}</definedName>
    <definedName name="wrn.이정표." hidden="1">{#N/A,#N/A,FALSE,"이정표"}</definedName>
    <definedName name="wrn.이태원._.철근." hidden="1">{#N/A,#N/A,FALSE,"이태원철근"}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열선출서." hidden="1">{#N/A,#N/A,FALSE,"전열산출서"}</definedName>
    <definedName name="wrn.조골재." hidden="1">{#N/A,#N/A,FALSE,"조골재"}</definedName>
    <definedName name="wrn.주간보고." hidden="1">{#N/A,#N/A,FALSE,"주간공정";#N/A,#N/A,FALSE,"주간보고";#N/A,#N/A,FALSE,"주간공정표"}</definedName>
    <definedName name="wrn.집기비품보고서._.품목별._.및._.현장별._.집계표." hidden="1">{#N/A,#N/A,FALSE,"Sheet6"}</definedName>
    <definedName name="wrn.철골집계표._.5칸." hidden="1">{#N/A,#N/A,FALSE,"Sheet1"}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지목차." hidden="1">{#N/A,#N/A,FALSE,"표지목차"}</definedName>
    <definedName name="wrn.현장._.NCR._.분석." hidden="1">{#N/A,#N/A,FALSE,"현장 NCR 분석";#N/A,#N/A,FALSE,"현장품질감사";#N/A,#N/A,FALSE,"현장품질감사"}</definedName>
    <definedName name="wrn.혼합골재." hidden="1">{#N/A,#N/A,FALSE,"혼합골재"}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uy" hidden="1">{"'용역비'!$A$4:$C$8"}</definedName>
    <definedName name="WW">#N/A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w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X" localSheetId="1">BlankMacro1</definedName>
    <definedName name="X">BlankMacro1</definedName>
    <definedName name="XCB" hidden="1">{#N/A,#N/A,FALSE,"Sheet6"}</definedName>
    <definedName name="xf" hidden="1">{#N/A,#N/A,FALSE,"Sheet6"}</definedName>
    <definedName name="XX" localSheetId="1">#REF!</definedName>
    <definedName name="XX">#REF!</definedName>
    <definedName name="XXXXXX" hidden="1">{"'공사부문'!$A$6:$A$32"}</definedName>
    <definedName name="X행" localSheetId="1">#REF!</definedName>
    <definedName name="X행">#REF!</definedName>
    <definedName name="Y" localSheetId="1">BlankMacro1</definedName>
    <definedName name="Y">BlankMacro1</definedName>
    <definedName name="YFU" hidden="1">{"'용역비'!$A$4:$C$8"}</definedName>
    <definedName name="YL" hidden="1">{"'용역비'!$A$4:$C$8"}</definedName>
    <definedName name="YN">#N/A</definedName>
    <definedName name="yu" hidden="1">{"'용역비'!$A$4:$C$8"}</definedName>
    <definedName name="YUK" hidden="1">{"'용역비'!$A$4:$C$8"}</definedName>
    <definedName name="YUTY" hidden="1">{#N/A,#N/A,FALSE,"Sheet6"}</definedName>
    <definedName name="YYY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localSheetId="1">BlankMacro1</definedName>
    <definedName name="Z">BlankMacro1</definedName>
    <definedName name="Z_4F74ED08_7DE6_11D4_BC29_005004C1F3AD_.wvu.PrintTitles" localSheetId="1" hidden="1">#REF!</definedName>
    <definedName name="Z_4F74ED08_7DE6_11D4_BC29_005004C1F3AD_.wvu.PrintTitles" hidden="1">#REF!</definedName>
    <definedName name="z\" localSheetId="1">#REF!</definedName>
    <definedName name="z\">#REF!</definedName>
    <definedName name="ZXC" hidden="1">{#N/A,#N/A,FALSE,"이태원철근"}</definedName>
    <definedName name="zz" localSheetId="1">#REF!</definedName>
    <definedName name="zz">#REF!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{"'용역비'!$A$4:$C$8"}</definedName>
    <definedName name="ㄱㄱㄱ" hidden="1">{"'용역비'!$A$4:$C$8"}</definedName>
    <definedName name="ㄱㄱㄱㄱㄱ" hidden="1">{#N/A,#N/A,FALSE,"교리2"}</definedName>
    <definedName name="ㄱㄱㄱㅎ" hidden="1">{#N/A,#N/A,FALSE,"Sheet6"}</definedName>
    <definedName name="ㄱㄷㄱ" hidden="1">{#N/A,#N/A,FALSE,"Sheet6"}</definedName>
    <definedName name="ㄱㄷㅅ" hidden="1">{#N/A,#N/A,FALSE,"Sheet6"}</definedName>
    <definedName name="ㄱㄹ홍ㄱ호" hidden="1">{#N/A,#N/A,FALSE,"Sheet6"}</definedName>
    <definedName name="ㄱ쇽" hidden="1">{#N/A,#N/A,FALSE,"Sheet6"}</definedName>
    <definedName name="가" localSheetId="1">BlankMacro1</definedName>
    <definedName name="가">BlankMacro1</definedName>
    <definedName name="가건물손료" localSheetId="1">#REF!</definedName>
    <definedName name="가건물손료">#REF!</definedName>
    <definedName name="가구" localSheetId="1">BlankMacro1</definedName>
    <definedName name="가구">BlankMacro1</definedName>
    <definedName name="가나" localSheetId="1">#REF!</definedName>
    <definedName name="가나">#REF!</definedName>
    <definedName name="가나다라마바사" hidden="1">{#N/A,#N/A,FALSE,"명세표"}</definedName>
    <definedName name="가로" hidden="1">{#N/A,#N/A,FALSE,"전력간선"}</definedName>
    <definedName name="가설공사">#N/A</definedName>
    <definedName name="간" hidden="1">{#N/A,#N/A,FALSE,"명세표"}</definedName>
    <definedName name="간접노무비" localSheetId="1">#REF!</definedName>
    <definedName name="간접노무비">#REF!</definedName>
    <definedName name="간접노무비율" localSheetId="1">#REF!</definedName>
    <definedName name="간접노무비율">#REF!</definedName>
    <definedName name="감복만" hidden="1">{#N/A,#N/A,FALSE,"교리2"}</definedName>
    <definedName name="감승주" hidden="1">{#N/A,#N/A,FALSE,"교리2"}</definedName>
    <definedName name="갑대종" localSheetId="1">#REF!</definedName>
    <definedName name="갑대종">#REF!</definedName>
    <definedName name="강릉토목임" localSheetId="1" hidden="1">#REF!</definedName>
    <definedName name="강릉토목임" hidden="1">#REF!</definedName>
    <definedName name="강봉정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강아지" localSheetId="1" hidden="1">#REF!</definedName>
    <definedName name="강아지" hidden="1">#REF!</definedName>
    <definedName name="개소별명세표" hidden="1">{#N/A,#N/A,FALSE,"명세표"}</definedName>
    <definedName name="개정번호" localSheetId="1">#REF!</definedName>
    <definedName name="개정번호">#REF!</definedName>
    <definedName name="개정일자" localSheetId="1">#REF!</definedName>
    <definedName name="개정일자">#REF!</definedName>
    <definedName name="거" localSheetId="1">#REF!</definedName>
    <definedName name="거">#REF!</definedName>
    <definedName name="거계" localSheetId="1">#REF!</definedName>
    <definedName name="거계">#REF!</definedName>
    <definedName name="거두꺼움" localSheetId="1">#REF!</definedName>
    <definedName name="거두꺼움">#REF!</definedName>
    <definedName name="거얄음" localSheetId="1">#REF!</definedName>
    <definedName name="거얄음">#REF!</definedName>
    <definedName name="건물고" localSheetId="1">#REF!</definedName>
    <definedName name="건물고">#REF!</definedName>
    <definedName name="건축" localSheetId="1">#REF!</definedName>
    <definedName name="건축">#REF!</definedName>
    <definedName name="견적" localSheetId="1">#REF!</definedName>
    <definedName name="견적">#REF!</definedName>
    <definedName name="견적1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1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금액">#N/A</definedName>
    <definedName name="견적내역" hidden="1">{#N/A,#N/A,FALSE,"CCTV"}</definedName>
    <definedName name="견적서" hidden="1">{"'용역비'!$A$4:$C$8"}</definedName>
    <definedName name="견적예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결제">#N/A</definedName>
    <definedName name="결제금액">#N/A</definedName>
    <definedName name="경비2" localSheetId="1">#REF!</definedName>
    <definedName name="경비2">#REF!</definedName>
    <definedName name="경비fac" localSheetId="1">#REF!</definedName>
    <definedName name="경비fac">#REF!</definedName>
    <definedName name="경비집계" hidden="1">{"'용역비'!$A$4:$C$8"}</definedName>
    <definedName name="경영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경유" localSheetId="1">#REF!</definedName>
    <definedName name="경유">#REF!</definedName>
    <definedName name="계국" localSheetId="1">#REF!</definedName>
    <definedName name="계국">#REF!</definedName>
    <definedName name="계대" localSheetId="1">#REF!</definedName>
    <definedName name="계대">#REF!</definedName>
    <definedName name="계장" localSheetId="1">#REF!</definedName>
    <definedName name="계장">#REF!</definedName>
    <definedName name="계전2" localSheetId="1" hidden="1">#REF!</definedName>
    <definedName name="계전2" hidden="1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현" localSheetId="1">#REF!</definedName>
    <definedName name="계현">#REF!</definedName>
    <definedName name="고급" localSheetId="1">#REF!</definedName>
    <definedName name="고급">#REF!</definedName>
    <definedName name="고려화학견적">{"Book1","수시.XLS"}</definedName>
    <definedName name="고용보험료" localSheetId="1">#REF!</definedName>
    <definedName name="고용보험료">#REF!</definedName>
    <definedName name="곧ㄱ" hidden="1">{#N/A,#N/A,FALSE,"Sheet6"}</definedName>
    <definedName name="공" localSheetId="1">#REF!</definedName>
    <definedName name="공">#REF!</definedName>
    <definedName name="공______사______명" localSheetId="1">#REF!</definedName>
    <definedName name="공______사______명">#REF!</definedName>
    <definedName name="공___사____원____가" localSheetId="1">#REF!</definedName>
    <definedName name="공___사____원____가">#REF!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급가액" localSheetId="1">#REF!</definedName>
    <definedName name="공급가액">#REF!</definedName>
    <definedName name="공기" localSheetId="1">#REF!</definedName>
    <definedName name="공기">#REF!</definedName>
    <definedName name="공내역ㅇ" hidden="1">{#N/A,#N/A,FALSE,"Sheet6"}</definedName>
    <definedName name="공비" localSheetId="1">BlankMacro1</definedName>
    <definedName name="공비">BlankMacro1</definedName>
    <definedName name="공비1" localSheetId="1">BlankMacro1</definedName>
    <definedName name="공비1">BlankMacro1</definedName>
    <definedName name="공사">[0]!공사</definedName>
    <definedName name="공사내역서" localSheetId="1">#REF!</definedName>
    <definedName name="공사내역서">#REF!</definedName>
    <definedName name="공사명" localSheetId="1">#REF!</definedName>
    <definedName name="공사명">#REF!</definedName>
    <definedName name="공사비" localSheetId="1">#REF!</definedName>
    <definedName name="공사비">#REF!</definedName>
    <definedName name="공사시방서" hidden="1">{#N/A,#N/A,FALSE,"명세표"}</definedName>
    <definedName name="공사시방서1" hidden="1">{#N/A,#N/A,FALSE,"명세표"}</definedName>
    <definedName name="공사원가" localSheetId="1">#REF!</definedName>
    <definedName name="공사원가">#REF!</definedName>
    <definedName name="공사잔금">#N/A</definedName>
    <definedName name="공사집" localSheetId="1">#REF!</definedName>
    <definedName name="공사집">#REF!</definedName>
    <definedName name="공사총액" localSheetId="1">#REF!</definedName>
    <definedName name="공사총액">#REF!</definedName>
    <definedName name="공양식" hidden="1">{#N/A,#N/A,FALSE,"교리2"}</definedName>
    <definedName name="공정수량" localSheetId="1">#REF!</definedName>
    <definedName name="공정수량">#REF!</definedName>
    <definedName name="공정집계" localSheetId="1">#REF!</definedName>
    <definedName name="공정집계">#REF!</definedName>
    <definedName name="공조닥트" localSheetId="1">#REF!</definedName>
    <definedName name="공조닥트">#REF!</definedName>
    <definedName name="공조닥트보온" localSheetId="1">#REF!</definedName>
    <definedName name="공조닥트보온">#REF!</definedName>
    <definedName name="공조실급수2" localSheetId="1">#REF!</definedName>
    <definedName name="공조실급수2">#REF!</definedName>
    <definedName name="공종">#N/A</definedName>
    <definedName name="관_급" localSheetId="1">#REF!,#REF!,#REF!</definedName>
    <definedName name="관_급">#REF!,#REF!,#REF!</definedName>
    <definedName name="관급" localSheetId="1">#REF!,#REF!,#REF!</definedName>
    <definedName name="관급">#REF!,#REF!,#REF!</definedName>
    <definedName name="관급자재비" localSheetId="1">#REF!</definedName>
    <definedName name="관급자재비">#REF!</definedName>
    <definedName name="교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동토목공사" hidden="1">{#N/A,#N/A,FALSE,"이태원철근"}</definedName>
    <definedName name="교좌장치">{"Book1","수시.XLS"}</definedName>
    <definedName name="굗ㄱ" hidden="1">{#N/A,#N/A,FALSE,"Sheet6"}</definedName>
    <definedName name="구본" hidden="1">{#N/A,#N/A,FALSE,"Sheet6"}</definedName>
    <definedName name="구조물공사" hidden="1">{#N/A,#N/A,TRUE,"토적및재료집계";#N/A,#N/A,TRUE,"토적및재료집계";#N/A,#N/A,TRUE,"단위량"}</definedName>
    <definedName name="군포" hidden="1">{"'01'!$A$1:$BO$43"}</definedName>
    <definedName name="규격" localSheetId="1">#REF!</definedName>
    <definedName name="규격">#REF!</definedName>
    <definedName name="그레이더">350000</definedName>
    <definedName name="그만" localSheetId="1">#REF!</definedName>
    <definedName name="그만">#REF!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린" hidden="1">{#N/A,#N/A,FALSE,"Sheet1"}</definedName>
    <definedName name="금강타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액" localSheetId="1">#REF!</definedName>
    <definedName name="금액">#REF!</definedName>
    <definedName name="금액대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급수급탕" localSheetId="1">#REF!</definedName>
    <definedName name="급수급탕">#REF!</definedName>
    <definedName name="기간" localSheetId="1">#REF!</definedName>
    <definedName name="기간">#REF!</definedName>
    <definedName name="기계" localSheetId="1">#REF!</definedName>
    <definedName name="기계">#REF!</definedName>
    <definedName name="기기신설" localSheetId="1">#REF!</definedName>
    <definedName name="기기신설">#REF!</definedName>
    <definedName name="기기철거" localSheetId="1">#REF!</definedName>
    <definedName name="기기철거">#REF!</definedName>
    <definedName name="기본방향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기본서류">[0]!기본서류</definedName>
    <definedName name="기본세대수1" localSheetId="1">#REF!</definedName>
    <definedName name="기본세대수1">#REF!</definedName>
    <definedName name="기본세대수2" localSheetId="1">#REF!</definedName>
    <definedName name="기본세대수2">#REF!</definedName>
    <definedName name="기사" localSheetId="1">#REF!</definedName>
    <definedName name="기사">#REF!</definedName>
    <definedName name="기설" localSheetId="1">#REF!</definedName>
    <definedName name="기설">#REF!</definedName>
    <definedName name="기전" localSheetId="1">#REF!</definedName>
    <definedName name="기전">#REF!</definedName>
    <definedName name="기전2">[0]!기전2</definedName>
    <definedName name="기준3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기준층면적" localSheetId="1">#REF!</definedName>
    <definedName name="기준층면적">#REF!</definedName>
    <definedName name="기준층수" localSheetId="1">#REF!</definedName>
    <definedName name="기준층수">#REF!</definedName>
    <definedName name="기초" localSheetId="1">#REF!</definedName>
    <definedName name="기초">#REF!</definedName>
    <definedName name="기타경비" localSheetId="1">#REF!</definedName>
    <definedName name="기타경비">#REF!</definedName>
    <definedName name="기타경비율" localSheetId="1">#REF!</definedName>
    <definedName name="기타경비율">#REF!</definedName>
    <definedName name="김봉만" hidden="1">{#N/A,#N/A,FALSE,"교리2"}</definedName>
    <definedName name="김승주" hidden="1">{#N/A,#N/A,FALSE,"교리2"}</definedName>
    <definedName name="ㄳㄳㄳㄳ" hidden="1">{"'용역비'!$A$4:$C$8"}</definedName>
    <definedName name="ㄳㄷ" hidden="1">{#N/A,#N/A,FALSE,"Sheet6"}</definedName>
    <definedName name="ㄴ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ㄴㄴㄴㄴ" localSheetId="1" hidden="1">#REF!</definedName>
    <definedName name="ㄴㄴㄴㄴ" hidden="1">#REF!</definedName>
    <definedName name="ㄴㄴㄴㄴㄴ" localSheetId="1" hidden="1">#REF!</definedName>
    <definedName name="ㄴㄴㄴㄴㄴ" hidden="1">#REF!</definedName>
    <definedName name="ㄴㄷㄱㅈ" hidden="1">{#N/A,#N/A,FALSE,"Sheet6"}</definedName>
    <definedName name="ㄴㄹㄴㅇㄹㄴ">ROUND([0]!ㄴㄹㄴㅇㄹㄴ*0.0254,3)</definedName>
    <definedName name="ㄴㅁㅇㅁㄴ" localSheetId="1" hidden="1">#REF!</definedName>
    <definedName name="ㄴㅁㅇㅁㄴ" hidden="1">#REF!</definedName>
    <definedName name="ㄴㅇㄷㅍㅊㅈㅂㄷ" hidden="1">{#N/A,#N/A,FALSE,"Sheet6"}</definedName>
    <definedName name="ㄴㅇㄹㅇㄴㄹㅇㄴㄹ" hidden="1">{"'용역비'!$A$4:$C$8"}</definedName>
    <definedName name="ㄴㅇㄻㄴㅇㄹ" hidden="1">{"'용역비'!$A$4:$C$8"}</definedName>
    <definedName name="ㄴㅇㅈ" hidden="1">{#N/A,#N/A,FALSE,"Sheet6"}</definedName>
    <definedName name="ㄴㅇㅈ1232" hidden="1">{#N/A,#N/A,FALSE,"Sheet6"}</definedName>
    <definedName name="ㄴㅇㅎㄴㅇ" localSheetId="1" hidden="1">#REF!</definedName>
    <definedName name="ㄴㅇㅎㄴㅇ" hidden="1">#REF!</definedName>
    <definedName name="ㄴ야8ㅌ초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나" localSheetId="1">BlankMacro1</definedName>
    <definedName name="나">BlankMacro1</definedName>
    <definedName name="나난" hidden="1">{#N/A,#N/A,FALSE,"주간공정";#N/A,#N/A,FALSE,"주간보고";#N/A,#N/A,FALSE,"주간공정표"}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낙찰가">#N/A</definedName>
    <definedName name="남남" localSheetId="1" hidden="1">#REF!</definedName>
    <definedName name="남남" hidden="1">#REF!</definedName>
    <definedName name="남윤" hidden="1">{"'용역비'!$A$4:$C$8"}</definedName>
    <definedName name="내" localSheetId="1">#REF!</definedName>
    <definedName name="내">#REF!</definedName>
    <definedName name="내선전공" localSheetId="1">#REF!</definedName>
    <definedName name="내선전공">#REF!</definedName>
    <definedName name="내역" localSheetId="1">#REF!</definedName>
    <definedName name="내역">#REF!</definedName>
    <definedName name="내역갑지">ROUND([0]!내역갑지*0.0254,3)</definedName>
    <definedName name="내역서2">ROUND([0]!내역서2*0.0254,3)</definedName>
    <definedName name="냉난방" localSheetId="1">#REF!</definedName>
    <definedName name="냉난방">#REF!</definedName>
    <definedName name="노무" localSheetId="1">#REF!</definedName>
    <definedName name="노무">#REF!</definedName>
    <definedName name="노무3" localSheetId="1">#REF!</definedName>
    <definedName name="노무3">#REF!</definedName>
    <definedName name="노무fac" localSheetId="1">#REF!</definedName>
    <definedName name="노무fac">#REF!</definedName>
    <definedName name="노무비단가산출서" localSheetId="1" hidden="1">#REF!</definedName>
    <definedName name="노무비단가산출서" hidden="1">#REF!</definedName>
    <definedName name="노무비율" localSheetId="1">#REF!</definedName>
    <definedName name="노무비율">#REF!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 localSheetId="1">#REF!</definedName>
    <definedName name="노임">#REF!</definedName>
    <definedName name="노임단가">[3]COST!$A$5:$O$140</definedName>
    <definedName name="노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논현동외" hidden="1">{#N/A,#N/A,FALSE,"Sheet6"}</definedName>
    <definedName name="늘이기" localSheetId="1">#REF!</definedName>
    <definedName name="늘이기">#REF!</definedName>
    <definedName name="니니ㅣㄴ" hidden="1">{#N/A,#N/A,FALSE,"주간공정";#N/A,#N/A,FALSE,"주간보고";#N/A,#N/A,FALSE,"주간공정표"}</definedName>
    <definedName name="ㄷ" hidden="1">{#N/A,#N/A,FALSE,"이태원철근"}</definedName>
    <definedName name="ㄷ6ㅓ" hidden="1">{"'용역비'!$A$4:$C$8"}</definedName>
    <definedName name="ㄷㄷ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ㄷㄷㄷㄷ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ㄷㄹ1" localSheetId="1">#REF!</definedName>
    <definedName name="ㄷㄹ1">#REF!</definedName>
    <definedName name="ㄷ숃ㄱ" localSheetId="1" hidden="1">#REF!</definedName>
    <definedName name="ㄷ숃ㄱ" hidden="1">#REF!</definedName>
    <definedName name="ㄷㅍㅂ" hidden="1">{"'용역비'!$A$4:$C$8"}</definedName>
    <definedName name="다" localSheetId="1">BlankMacro1</definedName>
    <definedName name="다">BlankMacro1</definedName>
    <definedName name="다배관방식" hidden="1">{#N/A,#N/A,FALSE,"Sheet1"}</definedName>
    <definedName name="닥트" localSheetId="1">#REF!</definedName>
    <definedName name="닥트">#REF!</definedName>
    <definedName name="단_가" localSheetId="1">#REF!</definedName>
    <definedName name="단_가">#REF!</definedName>
    <definedName name="단가" localSheetId="1">#REF!</definedName>
    <definedName name="단가">#REF!</definedName>
    <definedName name="단가비교표" localSheetId="1">#REF!,#REF!</definedName>
    <definedName name="단가비교표">#REF!,#REF!</definedName>
    <definedName name="단가적용표" localSheetId="1">#REF!</definedName>
    <definedName name="단가적용표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같">#N/A</definedName>
    <definedName name="단같1">#N/A</definedName>
    <definedName name="단같2">#N/A</definedName>
    <definedName name="단같3">#N/A</definedName>
    <definedName name="단같4">#N/A</definedName>
    <definedName name="단뎀로라">250000</definedName>
    <definedName name="단락" localSheetId="1">#REF!</definedName>
    <definedName name="단락">#REF!</definedName>
    <definedName name="단면1" localSheetId="1">#REF!</definedName>
    <definedName name="단면1">#REF!</definedName>
    <definedName name="단위">#N/A</definedName>
    <definedName name="달러" localSheetId="1">#REF!</definedName>
    <definedName name="달러">#REF!</definedName>
    <definedName name="대갑기성" localSheetId="1" hidden="1">#REF!</definedName>
    <definedName name="대갑기성" hidden="1">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대대대대" hidden="1">{#N/A,#N/A,FALSE,"주간공정";#N/A,#N/A,FALSE,"주간보고";#N/A,#N/A,FALSE,"주간공정표"}</definedName>
    <definedName name="대림">#N/A</definedName>
    <definedName name="대림산업" localSheetId="1">#REF!</definedName>
    <definedName name="대림산업">#REF!</definedName>
    <definedName name="대명1">ROUND([0]!대명1*0.0254,3)</definedName>
    <definedName name="대명갑지">ROUND([0]!대명갑지*0.0254,3)</definedName>
    <definedName name="대상" hidden="1">{"'용역비'!$A$4:$C$8"}</definedName>
    <definedName name="대전내역서_대전추가비교표_List" localSheetId="1">#REF!</definedName>
    <definedName name="대전내역서_대전추가비교표_List">#REF!</definedName>
    <definedName name="대표회의" hidden="1">{#N/A,#N/A,FALSE,"현장 NCR 분석";#N/A,#N/A,FALSE,"현장품질감사";#N/A,#N/A,FALSE,"현장품질감사"}</definedName>
    <definedName name="대회" localSheetId="1">#REF!</definedName>
    <definedName name="대회">#REF!</definedName>
    <definedName name="덤프">250000</definedName>
    <definedName name="데이타" localSheetId="1">[4]을!$A$1:$A$65536</definedName>
    <definedName name="데이타">[4]을!$A:$A</definedName>
    <definedName name="도______급______액" localSheetId="1">#REF!</definedName>
    <definedName name="도______급______액">#REF!</definedName>
    <definedName name="도급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급44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급공사" localSheetId="1">#REF!</definedName>
    <definedName name="도급공사">#REF!</definedName>
    <definedName name="도급예산액" localSheetId="1">#REF!</definedName>
    <definedName name="도급예산액">#REF!</definedName>
    <definedName name="도급예상액" localSheetId="1">#REF!</definedName>
    <definedName name="도급예상액">#REF!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장" localSheetId="1">#REF!</definedName>
    <definedName name="도장">#REF!</definedName>
    <definedName name="도장2" localSheetId="1">#REF!</definedName>
    <definedName name="도장2">#REF!</definedName>
    <definedName name="도쟈6P">250000</definedName>
    <definedName name="동" localSheetId="1">#REF!</definedName>
    <definedName name="동">#REF!</definedName>
    <definedName name="동굴" localSheetId="1">#REF!,#REF!,#REF!</definedName>
    <definedName name="동굴">#REF!,#REF!,#REF!</definedName>
    <definedName name="동굴기전" localSheetId="1">#REF!</definedName>
    <definedName name="동굴기전">#REF!</definedName>
    <definedName name="동굴기전본공사">[0]!동굴기전본공사</definedName>
    <definedName name="동아시행율" localSheetId="1">#REF!</definedName>
    <definedName name="동아시행율">#REF!</definedName>
    <definedName name="두꺼움" localSheetId="1">#REF!</definedName>
    <definedName name="두꺼움">#REF!</definedName>
    <definedName name="두꺼움계" localSheetId="1">#REF!</definedName>
    <definedName name="두꺼움계">#REF!</definedName>
    <definedName name="두꺼움국" localSheetId="1">#REF!</definedName>
    <definedName name="두꺼움국">#REF!</definedName>
    <definedName name="두꺼움대" localSheetId="1">#REF!</definedName>
    <definedName name="두꺼움대">#REF!</definedName>
    <definedName name="두꺼움현" localSheetId="1">#REF!</definedName>
    <definedName name="두꺼움현">#REF!</definedName>
    <definedName name="또또" localSheetId="1">#REF!</definedName>
    <definedName name="또또">#REF!</definedName>
    <definedName name="ㄹ" hidden="1">{#N/A,#N/A,FALSE,"명세표"}</definedName>
    <definedName name="ㄹ221" localSheetId="1">#REF!</definedName>
    <definedName name="ㄹ221">#REF!</definedName>
    <definedName name="ㄹ4" localSheetId="1">#REF!</definedName>
    <definedName name="ㄹ4">#REF!</definedName>
    <definedName name="ㄹ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ㄹ" localSheetId="1" hidden="1">#REF!</definedName>
    <definedName name="ㄹㄹㄹ" hidden="1">#REF!</definedName>
    <definedName name="ㄹㄹㄹ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localSheetId="1" hidden="1">#REF!</definedName>
    <definedName name="ㄹㅇㄶ" hidden="1">#REF!</definedName>
    <definedName name="ㄹㅇㄹㅇ" localSheetId="1" hidden="1">#REF!</definedName>
    <definedName name="ㄹㅇㄹㅇ" hidden="1">#REF!</definedName>
    <definedName name="라" localSheetId="1">BlankMacro1</definedName>
    <definedName name="라">BlankMacro1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러러럴" hidden="1">{#N/A,#N/A,FALSE,"주간공정";#N/A,#N/A,FALSE,"주간보고";#N/A,#N/A,FALSE,"주간공정표"}</definedName>
    <definedName name="러ㅏㄹ" localSheetId="1">#REF!</definedName>
    <definedName name="러ㅏㄹ">#REF!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ㅀㅅㄱ" hidden="1">{#N/A,#N/A,FALSE,"Sheet6"}</definedName>
    <definedName name="ㅁ">#N/A</definedName>
    <definedName name="ㅁ1.ㄱ19" localSheetId="1">#REF!</definedName>
    <definedName name="ㅁ1.ㄱ19">#REF!</definedName>
    <definedName name="ㅁ1.ㄱ23" localSheetId="1">#REF!</definedName>
    <definedName name="ㅁ1.ㄱ23">#REF!</definedName>
    <definedName name="ㅁ1.ㅁ143" localSheetId="1">#REF!</definedName>
    <definedName name="ㅁ1.ㅁ143">#REF!</definedName>
    <definedName name="ㅁ1.ㅁ200" localSheetId="1">#REF!</definedName>
    <definedName name="ㅁ1.ㅁ200">#REF!</definedName>
    <definedName name="ㅁ１．ㅁ２４０" localSheetId="1">#REF!</definedName>
    <definedName name="ㅁ１．ㅁ２４０">#REF!</definedName>
    <definedName name="ㅁ100" localSheetId="1">#REF!</definedName>
    <definedName name="ㅁ100">#REF!</definedName>
    <definedName name="ㅁ130" localSheetId="1">#REF!</definedName>
    <definedName name="ㅁ130">#REF!</definedName>
    <definedName name="ㅁ191" localSheetId="1">#REF!</definedName>
    <definedName name="ㅁ191">#REF!</definedName>
    <definedName name="ㅁ22" localSheetId="1">#REF!</definedName>
    <definedName name="ㅁ22">#REF!</definedName>
    <definedName name="ㅁ250" localSheetId="1">#REF!</definedName>
    <definedName name="ㅁ250">#REF!</definedName>
    <definedName name="ㅁ300" localSheetId="1">#REF!</definedName>
    <definedName name="ㅁ300">#REF!</definedName>
    <definedName name="ㅁ4" localSheetId="1">#REF!</definedName>
    <definedName name="ㅁ4">#REF!</definedName>
    <definedName name="ㅁ40" localSheetId="1">#REF!</definedName>
    <definedName name="ㅁ40">#REF!</definedName>
    <definedName name="ㅁ4a4" localSheetId="1">#REF!</definedName>
    <definedName name="ㅁ4a4">#REF!</definedName>
    <definedName name="ㅁ500" localSheetId="1">#REF!</definedName>
    <definedName name="ㅁ500">#REF!</definedName>
    <definedName name="ㅁㄴㄴ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ㄴㅂ2" hidden="1">{#N/A,#N/A,FALSE,"도급대비시행율";#N/A,#N/A,FALSE,"결의서";#N/A,#N/A,FALSE,"내역서";#N/A,#N/A,FALSE,"도급예상"}</definedName>
    <definedName name="ㅁㄴ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ㄴㅇㄻㄴㅇㄹㄴㅁㅎㄴㅇㅎ" hidden="1">{"'용역비'!$A$4:$C$8"}</definedName>
    <definedName name="ㅁㄴㅇㄻㄴㅇㄻㄴㄹ" hidden="1">{#N/A,#N/A,FALSE,"명세표"}</definedName>
    <definedName name="ㅁㄴㅇㅁㄴㅇ" localSheetId="1" hidden="1">#REF!</definedName>
    <definedName name="ㅁㄴㅇㅁㄴㅇ" hidden="1">#REF!</definedName>
    <definedName name="ㅁㅀ" hidden="1">{#N/A,#N/A,FALSE,"전열산출서"}</definedName>
    <definedName name="ㅁㅁ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ㅁㅁ158" localSheetId="1">#REF!</definedName>
    <definedName name="ㅁㅁ158">#REF!</definedName>
    <definedName name="ㅁㅁㅁ" localSheetId="1">#REF!</definedName>
    <definedName name="ㅁㅁㅁ">#REF!</definedName>
    <definedName name="ㅁㅁㅁㅁ" localSheetId="1">[4]을!$M$1:$M$65536</definedName>
    <definedName name="ㅁㅁㅁㅁ">[4]을!$M:$M</definedName>
    <definedName name="ㅁㅁㅁㅁ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ㅇㄴ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ㅈ" hidden="1">{#N/A,#N/A,FALSE,"Sheet6"}</definedName>
    <definedName name="마" localSheetId="1">BlankMacro1</definedName>
    <definedName name="마">BlankMacro1</definedName>
    <definedName name="마지막" localSheetId="1">#REF!</definedName>
    <definedName name="마지막">#REF!</definedName>
    <definedName name="마카담로라">250000</definedName>
    <definedName name="말" localSheetId="1">BlankMacro1</definedName>
    <definedName name="말">BlankMacro1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매매일">[5]기본사항!$G$21</definedName>
    <definedName name="매매주식수">[5]기본사항!$G$18</definedName>
    <definedName name="매출_구간" localSheetId="1">#REF!,#REF!</definedName>
    <definedName name="매출_구간">#REF!,#REF!</definedName>
    <definedName name="매출구간2" localSheetId="1">#REF!</definedName>
    <definedName name="매출구간2">#REF!</definedName>
    <definedName name="머" hidden="1">{#N/A,#N/A,FALSE,"명세표"}</definedName>
    <definedName name="머드표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면적" localSheetId="1">#REF!</definedName>
    <definedName name="면적">#REF!</definedName>
    <definedName name="명칭" localSheetId="1">#REF!</definedName>
    <definedName name="명칭">#REF!</definedName>
    <definedName name="모" hidden="1">{#N/A,#N/A,FALSE,"변경관리예산";#N/A,#N/A,FALSE,"변경장비예산";#N/A,#N/A,FALSE,"변경준설예산";#N/A,#N/A,FALSE,"변경철구예산"}</definedName>
    <definedName name="목공" localSheetId="1">#REF!</definedName>
    <definedName name="목공">#REF!</definedName>
    <definedName name="목도" localSheetId="1">#REF!</definedName>
    <definedName name="목도">#REF!</definedName>
    <definedName name="몰라1" hidden="1">{#N/A,#N/A,FALSE,"명세표"}</definedName>
    <definedName name="무거두꺼움" localSheetId="1">#REF!</definedName>
    <definedName name="무거두꺼움">#REF!</definedName>
    <definedName name="무거얄음" localSheetId="1">#REF!</definedName>
    <definedName name="무거얄음">#REF!</definedName>
    <definedName name="무계" localSheetId="1">#REF!</definedName>
    <definedName name="무계">#REF!</definedName>
    <definedName name="무두꺼움" localSheetId="1">#REF!</definedName>
    <definedName name="무두꺼움">#REF!</definedName>
    <definedName name="무얄음" localSheetId="1">#REF!</definedName>
    <definedName name="무얄음">#REF!</definedName>
    <definedName name="무지막지변경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물" hidden="1">{#N/A,#N/A,FALSE,"이태원철근"}</definedName>
    <definedName name="물가" hidden="1">{#N/A,#N/A,FALSE,"이태원철근"}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내역" localSheetId="1">#REF!</definedName>
    <definedName name="물량내역">#REF!</definedName>
    <definedName name="물량집계" localSheetId="1">#REF!</definedName>
    <definedName name="물량집계">#REF!</definedName>
    <definedName name="뭐가이태원이야" hidden="1">{#N/A,#N/A,FALSE,"이태원철근"}</definedName>
    <definedName name="뭐지" hidden="1">{#N/A,#N/A,FALSE,"CCTV"}</definedName>
    <definedName name="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미장공" localSheetId="1">#REF!</definedName>
    <definedName name="미장공">#REF!</definedName>
    <definedName name="미지" localSheetId="1">#REF!</definedName>
    <definedName name="미지">#REF!</definedName>
    <definedName name="민경" localSheetId="1">'[6]을-ATYPE'!$B$1:$B$65536</definedName>
    <definedName name="민경">'[6]을-ATYPE'!$B:$B</definedName>
    <definedName name="밋션별" localSheetId="1">#REF!</definedName>
    <definedName name="밋션별">#REF!</definedName>
    <definedName name="ㅂ" hidden="1">{#N/A,#N/A,FALSE,"이태원철근"}</definedName>
    <definedName name="ㅂ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ㅂㅂ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ㅂㅂㅂ" hidden="1">{"'용역비'!$A$4:$C$8"}</definedName>
    <definedName name="ㅂㅂㅂㅂ" localSheetId="1">#REF!</definedName>
    <definedName name="ㅂㅂㅂㅂ">#REF!</definedName>
    <definedName name="ㅂㅂㅂㅂㅂ" hidden="1">{"'별표'!$N$220"}</definedName>
    <definedName name="ㅂㅂㅂㅂㅂㅂ" hidden="1">{"'용역비'!$A$4:$C$8"}</definedName>
    <definedName name="ㅂㅂㅂㅂㅂㅂㅂ" hidden="1">{#N/A,#N/A,FALSE,"명세표"}</definedName>
    <definedName name="ㅂㅂㅂㅂㅂㅂㅂㅂ" hidden="1">{#N/A,#N/A,FALSE,"명세표"}</definedName>
    <definedName name="바" localSheetId="1">BlankMacro1</definedName>
    <definedName name="바">BlankMacro1</definedName>
    <definedName name="바닥시스ㅔ">ROUND([0]!바닥시스ㅔ*0.0254,3)</definedName>
    <definedName name="바닥히팅시스템">ROUND([0]!바닥히팅시스템*0.0254,3)</definedName>
    <definedName name="바부" hidden="1">{"'용역비'!$A$4:$C$8"}</definedName>
    <definedName name="발주금액">#N/A</definedName>
    <definedName name="발행회사명">[5]기본사항!$G$16</definedName>
    <definedName name="방방">#N/A</definedName>
    <definedName name="방방호">#N/A</definedName>
    <definedName name="방송" localSheetId="1">BlankMacro1</definedName>
    <definedName name="방송">BlankMacro1</definedName>
    <definedName name="방수" localSheetId="1">#REF!</definedName>
    <definedName name="방수">#REF!</definedName>
    <definedName name="방수공" localSheetId="1">#REF!</definedName>
    <definedName name="방수공">#REF!</definedName>
    <definedName name="방수시방1" hidden="1">{#N/A,#N/A,FALSE,"현장 NCR 분석";#N/A,#N/A,FALSE,"현장품질감사";#N/A,#N/A,FALSE,"현장품질감사"}</definedName>
    <definedName name="방호">#N/A</definedName>
    <definedName name="방호설비공사">#N/A</definedName>
    <definedName name="배관" localSheetId="1">#REF!</definedName>
    <definedName name="배관">#REF!</definedName>
    <definedName name="배관공" localSheetId="1">#REF!</definedName>
    <definedName name="배관공">#REF!</definedName>
    <definedName name="백호02">230000</definedName>
    <definedName name="백호06">300000</definedName>
    <definedName name="백호07" localSheetId="1">#REF!</definedName>
    <definedName name="백호07">#REF!</definedName>
    <definedName name="백호10" localSheetId="1">#REF!</definedName>
    <definedName name="백호10">#REF!</definedName>
    <definedName name="번호" localSheetId="1">#REF!</definedName>
    <definedName name="번호">#REF!</definedName>
    <definedName name="벙" hidden="1">{#N/A,#N/A,FALSE,"Sheet6"}</definedName>
    <definedName name="벽식면적계" localSheetId="1">#REF!</definedName>
    <definedName name="벽식면적계">#REF!</definedName>
    <definedName name="벽식철근계수" localSheetId="1">#REF!</definedName>
    <definedName name="벽식철근계수">#REF!</definedName>
    <definedName name="벽식콘크리트수량" localSheetId="1">#REF!</definedName>
    <definedName name="벽식콘크리트수량">#REF!</definedName>
    <definedName name="벽식형틀수량" localSheetId="1">#REF!</definedName>
    <definedName name="벽식형틀수량">#REF!</definedName>
    <definedName name="벽실철근수량" localSheetId="1">#REF!</definedName>
    <definedName name="벽실철근수량">#REF!</definedName>
    <definedName name="벽체공사" hidden="1">{#N/A,#N/A,FALSE,"예상손익";#N/A,#N/A,FALSE,"관리분석";#N/A,#N/A,FALSE,"장비분석";#N/A,#N/A,FALSE,"준설분석";#N/A,#N/A,FALSE,"철구분석"}</definedName>
    <definedName name="변이Slab두께" localSheetId="1">#REF!</definedName>
    <definedName name="변이Slab두께">#REF!</definedName>
    <definedName name="보고서">ROUND([0]!보고서*0.0254,3)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온" localSheetId="1">#REF!</definedName>
    <definedName name="보온">#REF!</definedName>
    <definedName name="보일" localSheetId="1">#REF!</definedName>
    <definedName name="보일">#REF!</definedName>
    <definedName name="보통" localSheetId="1">#REF!</definedName>
    <definedName name="보통">#REF!</definedName>
    <definedName name="보통인부" localSheetId="1">#REF!</definedName>
    <definedName name="보통인부">#REF!</definedName>
    <definedName name="복사" localSheetId="1">#REF!</definedName>
    <definedName name="복사">#REF!</definedName>
    <definedName name="복지" localSheetId="1" hidden="1">#REF!</definedName>
    <definedName name="복지" hidden="1">#REF!</definedName>
    <definedName name="본점소재지">[5]기본사항!$G$17</definedName>
    <definedName name="부__가___가__치__세" localSheetId="1">#REF!</definedName>
    <definedName name="부__가___가__치__세">#REF!</definedName>
    <definedName name="부가가치세" localSheetId="1">#REF!</definedName>
    <definedName name="부가가치세">#REF!</definedName>
    <definedName name="부대입찰" localSheetId="1">#REF!</definedName>
    <definedName name="부대입찰">#REF!</definedName>
    <definedName name="부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손익" hidden="1">{#N/A,#N/A,FALSE,"현장 NCR 분석";#N/A,#N/A,FALSE,"현장품질감사";#N/A,#N/A,FALSE,"현장품질감사"}</definedName>
    <definedName name="분" hidden="1">{#N/A,#N/A,FALSE,"이태원철근"}</definedName>
    <definedName name="분당협조" hidden="1">{#N/A,#N/A,FALSE,"이태원철근"}</definedName>
    <definedName name="분석변경" hidden="1">{#N/A,#N/A,FALSE,"변경관리예산";#N/A,#N/A,FALSE,"변경장비예산";#N/A,#N/A,FALSE,"변경준설예산";#N/A,#N/A,FALSE,"변경철구예산"}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전반" localSheetId="1">BlankMacro1</definedName>
    <definedName name="분전반">BlankMacro1</definedName>
    <definedName name="비______목" localSheetId="1">#REF!</definedName>
    <definedName name="비______목">#REF!</definedName>
    <definedName name="비계" localSheetId="1">#REF!</definedName>
    <definedName name="비계">#REF!</definedName>
    <definedName name="비계공" localSheetId="1">#REF!</definedName>
    <definedName name="비계공">#REF!</definedName>
    <definedName name="비교표">ROUND([0]!비교표*0.0254,3)</definedName>
    <definedName name="비목1" localSheetId="1">#REF!</definedName>
    <definedName name="비목1">#REF!</definedName>
    <definedName name="비목2" localSheetId="1">#REF!</definedName>
    <definedName name="비목2">#REF!</definedName>
    <definedName name="비목3" localSheetId="1">#REF!</definedName>
    <definedName name="비목3">#REF!</definedName>
    <definedName name="비목4" localSheetId="1">#REF!</definedName>
    <definedName name="비목4">#REF!</definedName>
    <definedName name="비유다">250000</definedName>
    <definedName name="비율" localSheetId="1">#REF!</definedName>
    <definedName name="비율">#REF!</definedName>
    <definedName name="빌링" localSheetId="1" hidden="1">#REF!</definedName>
    <definedName name="빌링" hidden="1">#REF!</definedName>
    <definedName name="ㅅ" hidden="1">{#N/A,#N/A,FALSE,"명세표"}</definedName>
    <definedName name="ㅅㄱ혿ㄱㅎ" hidden="1">{#N/A,#N/A,FALSE,"Sheet6"}</definedName>
    <definedName name="ㅅ굔ㄱㄷ" hidden="1">{#N/A,#N/A,FALSE,"Sheet6"}</definedName>
    <definedName name="ㅅㅅ" localSheetId="1" hidden="1">#REF!</definedName>
    <definedName name="ㅅㅅ" hidden="1">#REF!</definedName>
    <definedName name="ㅅㅅㅅㅅ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사" localSheetId="1">BlankMacro1</definedName>
    <definedName name="사">BlankMacro1</definedName>
    <definedName name="사__급___자__재__비" localSheetId="1">#REF!</definedName>
    <definedName name="사__급___자__재__비">#REF!</definedName>
    <definedName name="사번및이름" localSheetId="1">#REF!</definedName>
    <definedName name="사번및이름">#REF!</definedName>
    <definedName name="사업비최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산재보험료" localSheetId="1">#REF!</definedName>
    <definedName name="산재보험료">#REF!</definedName>
    <definedName name="산출근거" localSheetId="1">#REF!</definedName>
    <definedName name="산출근거">#REF!</definedName>
    <definedName name="살수차">220000</definedName>
    <definedName name="삽" hidden="1">{#N/A,#N/A,FALSE,"Sheet6"}</definedName>
    <definedName name="상기초높이" localSheetId="1">#REF!</definedName>
    <definedName name="상기초높이">#REF!</definedName>
    <definedName name="상기초변" localSheetId="1">#REF!</definedName>
    <definedName name="상기초변">#REF!</definedName>
    <definedName name="상기초폭" localSheetId="1">#REF!</definedName>
    <definedName name="상기초폭">#REF!</definedName>
    <definedName name="새공통" hidden="1">{#N/A,#N/A,FALSE,"이태원철근"}</definedName>
    <definedName name="서정석" localSheetId="1">#REF!</definedName>
    <definedName name="서정석">#REF!</definedName>
    <definedName name="석공" localSheetId="1">#REF!</definedName>
    <definedName name="석공">#REF!</definedName>
    <definedName name="석유">[0]!석유</definedName>
    <definedName name="석재받은의뢰업체" hidden="1">255</definedName>
    <definedName name="석항" hidden="1">{#N/A,#N/A,FALSE,"명세표"}</definedName>
    <definedName name="석항1" hidden="1">{#N/A,#N/A,FALSE,"명세표"}</definedName>
    <definedName name="선로신설" localSheetId="1">#REF!</definedName>
    <definedName name="선로신설">#REF!</definedName>
    <definedName name="선로철거" localSheetId="1">#REF!</definedName>
    <definedName name="선로철거">#REF!</definedName>
    <definedName name="설계가">#N/A</definedName>
    <definedName name="설계서용지" localSheetId="1">BlankMacro1</definedName>
    <definedName name="설계서용지">BlankMacro1</definedName>
    <definedName name="설비" localSheetId="1">#REF!</definedName>
    <definedName name="설비">#REF!</definedName>
    <definedName name="설비내역" localSheetId="1">#REF!</definedName>
    <definedName name="설비내역">#REF!</definedName>
    <definedName name="성우" hidden="1">{#N/A,#N/A,FALSE,"CCTV"}</definedName>
    <definedName name="성전" localSheetId="1">#REF!,#REF!</definedName>
    <definedName name="성전">#REF!,#REF!</definedName>
    <definedName name="성전사">[0]!성전사</definedName>
    <definedName name="성전사2">[0]!성전사2</definedName>
    <definedName name="세금계산서">#N/A</definedName>
    <definedName name="세로" hidden="1">{#N/A,#N/A,FALSE,"전력간선"}</definedName>
    <definedName name="소" localSheetId="1">#REF!</definedName>
    <definedName name="소">#REF!</definedName>
    <definedName name="소갑" localSheetId="1">#REF!</definedName>
    <definedName name="소갑">#REF!</definedName>
    <definedName name="소방" localSheetId="1">#REF!</definedName>
    <definedName name="소방">#REF!</definedName>
    <definedName name="소방내역" localSheetId="1">BlankMacro1</definedName>
    <definedName name="소방내역">BlankMacro1</definedName>
    <definedName name="소방내역서" localSheetId="1">BlankMacro1</definedName>
    <definedName name="소방내역서">BlankMacro1</definedName>
    <definedName name="소방배관" localSheetId="1">#REF!</definedName>
    <definedName name="소방배관">#REF!</definedName>
    <definedName name="소화갑지" hidden="1">{#N/A,#N/A,FALSE,"CCTV"}</definedName>
    <definedName name="속" localSheetId="1">#REF!</definedName>
    <definedName name="속">#REF!</definedName>
    <definedName name="속표지" hidden="1">{"'용역비'!$A$4:$C$8"}</definedName>
    <definedName name="쇼ㅏㅅ" hidden="1">{#N/A,#N/A,FALSE,"Sheet6"}</definedName>
    <definedName name="숏교" hidden="1">{#N/A,#N/A,FALSE,"Sheet6"}</definedName>
    <definedName name="수량" localSheetId="1">#REF!</definedName>
    <definedName name="수량">#REF!</definedName>
    <definedName name="수원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수주용정산내역서" localSheetId="1" hidden="1">#REF!</definedName>
    <definedName name="수주용정산내역서" hidden="1">#REF!</definedName>
    <definedName name="수주용최종정산" localSheetId="1" hidden="1">#REF!</definedName>
    <definedName name="수주용최종정산" hidden="1">#REF!</definedName>
    <definedName name="순" localSheetId="1">#REF!</definedName>
    <definedName name="순">#REF!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" localSheetId="1">#REF!</definedName>
    <definedName name="순공사비">#REF!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원가" localSheetId="1">#REF!</definedName>
    <definedName name="순공사원가">#REF!</definedName>
    <definedName name="시중노임11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시중단가" hidden="1">{"'단계별시설공사비'!$A$3:$K$51"}</definedName>
    <definedName name="시행" hidden="1">{#N/A,#N/A,FALSE,"이태원철근"}</definedName>
    <definedName name="시행일자" localSheetId="1">#REF!</definedName>
    <definedName name="시행일자">#REF!</definedName>
    <definedName name="식대">4000+1500*2</definedName>
    <definedName name="신고일">[7]입력!$G$22</definedName>
    <definedName name="신규">ROUND([0]!신규*0.0254,3)</definedName>
    <definedName name="신설1" hidden="1">{#N/A,#N/A,FALSE,"명세표"}</definedName>
    <definedName name="신세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신세계IC사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신안" hidden="1">{#N/A,#N/A,FALSE,"현장 NCR 분석";#N/A,#N/A,FALSE,"현장품질감사";#N/A,#N/A,FALSE,"현장품질감사"}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축공사" hidden="1">{"'단계별시설공사비'!$A$3:$K$51"}</definedName>
    <definedName name="실행" localSheetId="1">#REF!</definedName>
    <definedName name="실행">#REF!</definedName>
    <definedName name="실행갑" localSheetId="1">#REF!</definedName>
    <definedName name="실행갑">#REF!</definedName>
    <definedName name="실행영역" localSheetId="1">#REF!</definedName>
    <definedName name="실행영역">#REF!</definedName>
    <definedName name="ㅇ10" localSheetId="1">#REF!</definedName>
    <definedName name="ㅇ10">#REF!</definedName>
    <definedName name="ㅇ20" localSheetId="1">#REF!</definedName>
    <definedName name="ㅇ20">#REF!</definedName>
    <definedName name="ㅇㄱ1" localSheetId="1">#REF!</definedName>
    <definedName name="ㅇㄱ1">#REF!</definedName>
    <definedName name="ㅇㄹ3" hidden="1">{#N/A,#N/A,FALSE,"명세표"}</definedName>
    <definedName name="ㅇㄹㄹ" localSheetId="1" hidden="1">#REF!</definedName>
    <definedName name="ㅇㄹㄹ" hidden="1">#REF!</definedName>
    <definedName name="ㅇㄹㅇㄹ" hidden="1">{#N/A,#N/A,FALSE,"명세표"}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localSheetId="1">BlankMacro1</definedName>
    <definedName name="ㅇㅇ">BlankMacro1</definedName>
    <definedName name="ㅇㅇㄹ" localSheetId="1" hidden="1">#REF!</definedName>
    <definedName name="ㅇㅇㄹ" hidden="1">#REF!</definedName>
    <definedName name="ㅇㅇㅇ" hidden="1">{#N/A,#N/A,FALSE,"주간공정";#N/A,#N/A,FALSE,"주간보고";#N/A,#N/A,FALSE,"주간공정표"}</definedName>
    <definedName name="ㅇㅇㅇ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ㅇㅇㅇ" hidden="1">{#N/A,#N/A,FALSE,"주간공정";#N/A,#N/A,FALSE,"주간보고";#N/A,#N/A,FALSE,"주간공정표"}</definedName>
    <definedName name="아" localSheetId="1">BlankMacro1</definedName>
    <definedName name="아">BlankMacro1</definedName>
    <definedName name="아늘믿" localSheetId="1">BlankMacro1</definedName>
    <definedName name="아늘믿">BlankMacro1</definedName>
    <definedName name="아니" localSheetId="1">BlankMacro1</definedName>
    <definedName name="아니">BlankMacro1</definedName>
    <definedName name="아다" localSheetId="1">BlankMacro1</definedName>
    <definedName name="아다">BlankMacro1</definedName>
    <definedName name="아디" localSheetId="1">BlankMacro1</definedName>
    <definedName name="아디">BlankMacro1</definedName>
    <definedName name="아산표지" localSheetId="1">#REF!</definedName>
    <definedName name="아산표지">#REF!</definedName>
    <definedName name="아서" localSheetId="1">BlankMacro1</definedName>
    <definedName name="아서">BlankMacro1</definedName>
    <definedName name="아아아앙" hidden="1">{#N/A,#N/A,FALSE,"주간공정";#N/A,#N/A,FALSE,"주간보고";#N/A,#N/A,FALSE,"주간공정표"}</definedName>
    <definedName name="아아ㅏ앙" hidden="1">{#N/A,#N/A,FALSE,"주간공정";#N/A,#N/A,FALSE,"주간보고";#N/A,#N/A,FALSE,"주간공정표"}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안___전__점__검__비" localSheetId="1">#REF!</definedName>
    <definedName name="안___전__점__검__비">#REF!</definedName>
    <definedName name="안녕" hidden="1">{"'용역비'!$A$4:$C$8"}</definedName>
    <definedName name="안성" hidden="1">{#N/A,#N/A,FALSE,"Sheet6"}</definedName>
    <definedName name="안전" localSheetId="1">#REF!</definedName>
    <definedName name="안전">#REF!</definedName>
    <definedName name="안전관리비" localSheetId="1">#REF!</definedName>
    <definedName name="안전관리비">#REF!</definedName>
    <definedName name="안전급여" localSheetId="1">#REF!</definedName>
    <definedName name="안전급여">#REF!</definedName>
    <definedName name="안전발판">{"Book1","수시.XLS"}</definedName>
    <definedName name="안전상여금" localSheetId="1">#REF!</definedName>
    <definedName name="안전상여금">#REF!</definedName>
    <definedName name="알아임마" localSheetId="1">#REF!</definedName>
    <definedName name="알아임마">#REF!</definedName>
    <definedName name="알파" hidden="1">{#N/A,#N/A,FALSE,"이태원철근"}</definedName>
    <definedName name="얄움" localSheetId="1">#REF!</definedName>
    <definedName name="얄움">#REF!</definedName>
    <definedName name="얄음계" localSheetId="1">#REF!</definedName>
    <definedName name="얄음계">#REF!</definedName>
    <definedName name="얄음국" localSheetId="1">#REF!</definedName>
    <definedName name="얄음국">#REF!</definedName>
    <definedName name="얄음대" localSheetId="1">#REF!</definedName>
    <definedName name="얄음대">#REF!</definedName>
    <definedName name="얄음현" localSheetId="1">#REF!</definedName>
    <definedName name="얄음현">#REF!</definedName>
    <definedName name="양도자">[5]기본사항!$G$2</definedName>
    <definedName name="양도자등록번호">[7]입력!$G$3</definedName>
    <definedName name="양도자사업자번호">[7]입력!$G$7</definedName>
    <definedName name="양도자상호">[7]입력!$G$6</definedName>
    <definedName name="양도자주소">[7]입력!$G$4</definedName>
    <definedName name="양수자">[7]입력!$G$10</definedName>
    <definedName name="양수자등록번호">[7]입력!$G$11</definedName>
    <definedName name="양수자사업자번호">[7]입력!$G$14</definedName>
    <definedName name="양수자상호">[7]입력!$G$13</definedName>
    <definedName name="양수자주소">[7]입력!$G$12</definedName>
    <definedName name="양재승" localSheetId="1">#REF!</definedName>
    <definedName name="양재승">#REF!</definedName>
    <definedName name="어어엉" hidden="1">{#N/A,#N/A,FALSE,"주간공정";#N/A,#N/A,FALSE,"주간보고";#N/A,#N/A,FALSE,"주간공정표"}</definedName>
    <definedName name="어쭈구리" hidden="1">{#N/A,#N/A,FALSE,"교리2"}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체명" localSheetId="1">#REF!</definedName>
    <definedName name="업체명">#REF!</definedName>
    <definedName name="연암" localSheetId="1">#REF!</definedName>
    <definedName name="연암">#REF!</definedName>
    <definedName name="예비비" localSheetId="1">#REF!</definedName>
    <definedName name="예비비">#REF!</definedName>
    <definedName name="예정공정표" localSheetId="1">BlankMacro1</definedName>
    <definedName name="예정공정표">BlankMacro1</definedName>
    <definedName name="오배수배관" localSheetId="1">#REF!</definedName>
    <definedName name="오배수배관">#REF!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외공사" hidden="1">{#N/A,#N/A,FALSE,"이태원철근"}</definedName>
    <definedName name="옥외대비" hidden="1">{#N/A,#N/A,FALSE,"이태원철근"}</definedName>
    <definedName name="옹벽길이1" localSheetId="1">#REF!</definedName>
    <definedName name="옹벽길이1">#REF!</definedName>
    <definedName name="옹벽길이2" localSheetId="1">#REF!</definedName>
    <definedName name="옹벽길이2">#REF!</definedName>
    <definedName name="옹벽길이3" localSheetId="1">#REF!</definedName>
    <definedName name="옹벽길이3">#REF!</definedName>
    <definedName name="옹벽길이4" localSheetId="1">#REF!</definedName>
    <definedName name="옹벽길이4">#REF!</definedName>
    <definedName name="왜그래" localSheetId="1">#REF!</definedName>
    <definedName name="왜그래">#REF!</definedName>
    <definedName name="외주길이" localSheetId="1">#REF!</definedName>
    <definedName name="외주길이">#REF!</definedName>
    <definedName name="요소별" localSheetId="1">#REF!</definedName>
    <definedName name="요소별">#REF!</definedName>
    <definedName name="요율표" hidden="1">{"'01'!$A$1:$BO$43"}</definedName>
    <definedName name="용역" localSheetId="1">#REF!</definedName>
    <definedName name="용역">#REF!</definedName>
    <definedName name="용접" localSheetId="1">#REF!</definedName>
    <definedName name="용접">#REF!</definedName>
    <definedName name="용접공" localSheetId="1">#REF!</definedName>
    <definedName name="용접공">#REF!</definedName>
    <definedName name="우후" hidden="1">{"'별표'!$N$220"}</definedName>
    <definedName name="운반" localSheetId="1">#REF!</definedName>
    <definedName name="운반">#REF!</definedName>
    <definedName name="운전" localSheetId="1">#REF!</definedName>
    <definedName name="운전">#REF!</definedName>
    <definedName name="원가" localSheetId="1">BlankMacro1</definedName>
    <definedName name="원가">BlankMacro1</definedName>
    <definedName name="원가1" localSheetId="1">#REF!</definedName>
    <definedName name="원가1">#REF!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표" hidden="1">{#N/A,#N/A,FALSE,"명세표"}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월드건설" hidden="1">{#N/A,#N/A,FALSE,"이태원철근"}</definedName>
    <definedName name="위생" localSheetId="1">#REF!</definedName>
    <definedName name="위생">#REF!</definedName>
    <definedName name="위치">#N/A</definedName>
    <definedName name="육번방호">#N/A</definedName>
    <definedName name="을" localSheetId="1">'[6]을-ATYPE'!$A$1:$A$65536</definedName>
    <definedName name="을">'[6]을-ATYPE'!$A:$A</definedName>
    <definedName name="응용" hidden="1">{"'용역비'!$A$4:$C$8"}</definedName>
    <definedName name="의장증축" localSheetId="1">BlankMacro1</definedName>
    <definedName name="의장증축">BlankMacro1</definedName>
    <definedName name="이______________윤" localSheetId="1">#REF!</definedName>
    <definedName name="이______________윤">#REF!</definedName>
    <definedName name="이______전______비" localSheetId="1">#REF!</definedName>
    <definedName name="이______전______비">#REF!</definedName>
    <definedName name="이공구" localSheetId="1">#REF!</definedName>
    <definedName name="이공구">#REF!</definedName>
    <definedName name="이공구관급" localSheetId="1">#REF!</definedName>
    <definedName name="이공구관급">#REF!</definedName>
    <definedName name="이광훈11" hidden="1">{#N/A,#N/A,FALSE,"명세표"}</definedName>
    <definedName name="이광훈15" hidden="1">{#N/A,#N/A,FALSE,"명세표"}</definedName>
    <definedName name="이광훈16" hidden="1">{#N/A,#N/A,FALSE,"명세표"}</definedName>
    <definedName name="이광훈17" hidden="1">{#N/A,#N/A,FALSE,"명세표"}</definedName>
    <definedName name="이광훈18" hidden="1">{#N/A,#N/A,FALSE,"명세표"}</definedName>
    <definedName name="이광훈2" hidden="1">{#N/A,#N/A,FALSE,"명세표"}</definedName>
    <definedName name="이광훈20" hidden="1">{#N/A,#N/A,FALSE,"명세표"}</definedName>
    <definedName name="이광훈21" hidden="1">{#N/A,#N/A,FALSE,"명세표"}</definedName>
    <definedName name="이광훈22" hidden="1">{#N/A,#N/A,FALSE,"명세표"}</definedName>
    <definedName name="이광훈23" hidden="1">{#N/A,#N/A,FALSE,"명세표"}</definedName>
    <definedName name="이광훈24" hidden="1">{#N/A,#N/A,FALSE,"명세표"}</definedName>
    <definedName name="이광훈4" hidden="1">{#N/A,#N/A,FALSE,"명세표"}</definedName>
    <definedName name="이광훈6" hidden="1">{#N/A,#N/A,FALSE,"명세표"}</definedName>
    <definedName name="이광훈7" hidden="1">{#N/A,#N/A,FALSE,"명세표"}</definedName>
    <definedName name="이광훈8" hidden="1">{#N/A,#N/A,FALSE,"명세표"}</definedName>
    <definedName name="이광훈9" hidden="1">{#N/A,#N/A,FALSE,"명세표"}</definedName>
    <definedName name="이름표" hidden="1">{#N/A,#N/A,FALSE,"단가표지"}</definedName>
    <definedName name="이릉" localSheetId="1" hidden="1">#REF!</definedName>
    <definedName name="이릉" hidden="1">#REF!</definedName>
    <definedName name="이윤" localSheetId="1">#REF!</definedName>
    <definedName name="이윤">#REF!</definedName>
    <definedName name="이윤율" localSheetId="1">#REF!</definedName>
    <definedName name="이윤율">#REF!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력품" localSheetId="1">#REF!</definedName>
    <definedName name="인력품">#REF!</definedName>
    <definedName name="인부신상자료" localSheetId="1">#REF!</definedName>
    <definedName name="인부신상자료">#REF!</definedName>
    <definedName name="인상익" localSheetId="1">BlankMacro1</definedName>
    <definedName name="인상익">BlankMacro1</definedName>
    <definedName name="인원" localSheetId="1">#REF!</definedName>
    <definedName name="인원">#REF!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컴추이" localSheetId="1" hidden="1">#REF!</definedName>
    <definedName name="인컴추이" hidden="1">#REF!</definedName>
    <definedName name="인테리어" localSheetId="1">#REF!</definedName>
    <definedName name="인테리어">#REF!</definedName>
    <definedName name="일__반___관__리__비" localSheetId="1">#REF!</definedName>
    <definedName name="일__반___관__리__비">#REF!</definedName>
    <definedName name="일공구관급" localSheetId="1">#REF!</definedName>
    <definedName name="일공구관급">#REF!</definedName>
    <definedName name="일대1" localSheetId="1">#REF!</definedName>
    <definedName name="일대1">#REF!</definedName>
    <definedName name="일반관리비" localSheetId="1">#REF!</definedName>
    <definedName name="일반관리비">#REF!</definedName>
    <definedName name="일반관리비율" localSheetId="1">#REF!</definedName>
    <definedName name="일반관리비율">#REF!</definedName>
    <definedName name="일위" localSheetId="1">#REF!</definedName>
    <definedName name="일위">#REF!</definedName>
    <definedName name="일위1" localSheetId="1">#REF!</definedName>
    <definedName name="일위1">#REF!</definedName>
    <definedName name="일위대가" localSheetId="1">#REF!</definedName>
    <definedName name="일위대가">#REF!</definedName>
    <definedName name="일위대가1" localSheetId="1">#REF!</definedName>
    <definedName name="일위대가1">#REF!</definedName>
    <definedName name="일위수량" localSheetId="1">#REF!</definedName>
    <definedName name="일위수량">#REF!</definedName>
    <definedName name="일위품명" localSheetId="1">#REF!</definedName>
    <definedName name="일위품명">#REF!</definedName>
    <definedName name="일위호표" localSheetId="1">#REF!</definedName>
    <definedName name="일위호표">#REF!</definedName>
    <definedName name="임시1" hidden="1">{#N/A,#N/A,FALSE,"전력간선"}</definedName>
    <definedName name="임시2" hidden="1">{#N/A,#N/A,FALSE,"전력간선"}</definedName>
    <definedName name="임직" localSheetId="1">#REF!</definedName>
    <definedName name="임직">#REF!</definedName>
    <definedName name="입력" localSheetId="1">#REF!,#REF!,#REF!,#REF!,#REF!,#REF!,#REF!,#REF!,#REF!,#REF!,#REF!,#REF!</definedName>
    <definedName name="입력">#REF!,#REF!,#REF!,#REF!,#REF!,#REF!,#REF!,#REF!,#REF!,#REF!,#REF!,#REF!</definedName>
    <definedName name="입력선택" localSheetId="1">#REF!</definedName>
    <definedName name="입력선택">#REF!</definedName>
    <definedName name="ㅈㄷㄱㄷㄱㄷ" hidden="1">{"'용역비'!$A$4:$C$8"}</definedName>
    <definedName name="ㅈㄷㄱㅈ" hidden="1">{#N/A,#N/A,FALSE,"Sheet6"}</definedName>
    <definedName name="ㅈㄷㄳㅈㄷ" hidden="1">{#N/A,#N/A,FALSE,"Sheet6"}</definedName>
    <definedName name="ㅈㄷㄴㅇ" hidden="1">{#N/A,#N/A,FALSE,"Sheet6"}</definedName>
    <definedName name="ㅈㅁ1ㅁㅇ43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ㅈㅇ" hidden="1">{"'용역비'!$A$4:$C$8"}</definedName>
    <definedName name="ㅈ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ㅈㅈ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ㅈㅈㅈㅈㅈ" hidden="1">{#N/A,#N/A,FALSE,"명세표"}</definedName>
    <definedName name="ㅈㅈㅈㅈㅈㅈ" hidden="1">{"'용역비'!$A$4:$C$8"}</definedName>
    <definedName name="자" localSheetId="1">BlankMacro1</definedName>
    <definedName name="자">BlankMacro1</definedName>
    <definedName name="자동" localSheetId="1" hidden="1">#REF!</definedName>
    <definedName name="자동" hidden="1">#REF!</definedName>
    <definedName name="자동제어1차공량산출" localSheetId="1">BlankMacro1</definedName>
    <definedName name="자동제어1차공량산출">BlankMacro1</definedName>
    <definedName name="자미" hidden="1">{#N/A,#N/A,FALSE,"명세표"}</definedName>
    <definedName name="자미1" hidden="1">{#N/A,#N/A,FALSE,"명세표"}</definedName>
    <definedName name="자재단가" localSheetId="1">#REF!</definedName>
    <definedName name="자재단가">#REF!</definedName>
    <definedName name="작업반장" localSheetId="1">#REF!</definedName>
    <definedName name="작업반장">#REF!</definedName>
    <definedName name="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1" localSheetId="1">#REF!</definedName>
    <definedName name="장1">#REF!</definedName>
    <definedName name="장교폐기물">{"Book1","수시.XLS"}</definedName>
    <definedName name="장구" hidden="1">{#N/A,#N/A,FALSE,"Sheet6"}</definedName>
    <definedName name="장비진입로" localSheetId="1">#REF!</definedName>
    <definedName name="장비진입로">#REF!</definedName>
    <definedName name="장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종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집" hidden="1">{"'용역비'!$A$4:$C$8"}</definedName>
    <definedName name="재료fac" localSheetId="1">#REF!</definedName>
    <definedName name="재료fac">#REF!</definedName>
    <definedName name="재료비" localSheetId="1">#REF!</definedName>
    <definedName name="재료비">#REF!</definedName>
    <definedName name="재료비율" localSheetId="1">#REF!</definedName>
    <definedName name="재료비율">#REF!</definedName>
    <definedName name="재집" hidden="1">{"'용역비'!$A$4:$C$8"}</definedName>
    <definedName name="전기" localSheetId="1">#REF!</definedName>
    <definedName name="전기">#REF!</definedName>
    <definedName name="전기1">[0]!전기1</definedName>
    <definedName name="전기2">[0]!전기2</definedName>
    <definedName name="전기산출내역" localSheetId="1">#REF!</definedName>
    <definedName name="전기산출내역">#REF!</definedName>
    <definedName name="전기자재_공개분" localSheetId="1">#REF!</definedName>
    <definedName name="전기자재_공개분">#REF!</definedName>
    <definedName name="전기특기조건" hidden="1">{#N/A,#N/A,FALSE,"현장 NCR 분석";#N/A,#N/A,FALSE,"현장품질감사";#N/A,#N/A,FALSE,"현장품질감사"}</definedName>
    <definedName name="전등신설" localSheetId="1">#REF!</definedName>
    <definedName name="전등신설">#REF!</definedName>
    <definedName name="전시내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전시총집계" localSheetId="1">#REF!</definedName>
    <definedName name="전시총집계">#REF!</definedName>
    <definedName name="전체" localSheetId="1">#REF!</definedName>
    <definedName name="전체">#REF!</definedName>
    <definedName name="전화">[5]기본사항!$G$5</definedName>
    <definedName name="접지1" localSheetId="1">#REF!</definedName>
    <definedName name="접지1">#REF!</definedName>
    <definedName name="정" localSheetId="1">[1]을!$M$1:$M$65536</definedName>
    <definedName name="정">[1]을!$M:$M</definedName>
    <definedName name="정리" localSheetId="1">#REF!</definedName>
    <definedName name="정리">#REF!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사" localSheetId="1">#REF!</definedName>
    <definedName name="정사">#REF!</definedName>
    <definedName name="정산내역" localSheetId="1">#REF!</definedName>
    <definedName name="정산내역">#REF!</definedName>
    <definedName name="정산표" hidden="1">{#N/A,#N/A,FALSE,"현장 NCR 분석";#N/A,#N/A,FALSE,"현장품질감사";#N/A,#N/A,FALSE,"현장품질감사"}</definedName>
    <definedName name="정산표지" localSheetId="1">#REF!</definedName>
    <definedName name="정산표지">#REF!</definedName>
    <definedName name="정산표지A3" localSheetId="1">#REF!</definedName>
    <definedName name="정산표지A3">#REF!</definedName>
    <definedName name="정호" localSheetId="1">#REF!</definedName>
    <definedName name="정호">#REF!</definedName>
    <definedName name="제관공사" hidden="1">{#N/A,#N/A,FALSE,"CCTV"}</definedName>
    <definedName name="제목" localSheetId="1">#REF!</definedName>
    <definedName name="제목">#REF!</definedName>
    <definedName name="제작비" localSheetId="1">#REF!</definedName>
    <definedName name="제작비">#REF!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출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경견적">{"Book1","수시.XLS"}</definedName>
    <definedName name="조달수수료" localSheetId="1">#REF!</definedName>
    <definedName name="조달수수료">#REF!</definedName>
    <definedName name="조수" localSheetId="1">#REF!</definedName>
    <definedName name="조수">#REF!</definedName>
    <definedName name="조장" localSheetId="1">#REF!</definedName>
    <definedName name="조장">#REF!</definedName>
    <definedName name="조차장" hidden="1">{#N/A,#N/A,FALSE,"명세표"}</definedName>
    <definedName name="조차장1" hidden="1">{#N/A,#N/A,FALSE,"명세표"}</definedName>
    <definedName name="조창현" hidden="1">{#N/A,#N/A,FALSE,"교리2"}</definedName>
    <definedName name="종류" localSheetId="1">#REF!</definedName>
    <definedName name="종류">#REF!</definedName>
    <definedName name="종합결의96.11" localSheetId="1">#REF!</definedName>
    <definedName name="종합결의96.11">#REF!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주당매매가액">[7]입력!$G$20</definedName>
    <definedName name="주당액면가액">[7]입력!$G$19</definedName>
    <definedName name="주보형틀계" localSheetId="1">#REF!</definedName>
    <definedName name="주보형틀계">#REF!</definedName>
    <definedName name="죽전5차" hidden="1">{#N/A,#N/A,FALSE,"이태원철근"}</definedName>
    <definedName name="준공검사원" hidden="1">{#N/A,#N/A,FALSE,"전력간선"}</definedName>
    <definedName name="준공서류" localSheetId="1">#REF!</definedName>
    <definedName name="준공서류">#REF!</definedName>
    <definedName name="중급" localSheetId="1">#REF!</definedName>
    <definedName name="중급">#REF!</definedName>
    <definedName name="중기비율" localSheetId="1">#REF!</definedName>
    <definedName name="중기비율">#REF!</definedName>
    <definedName name="중기운전사" localSheetId="1">#REF!</definedName>
    <definedName name="중기운전사">#REF!</definedName>
    <definedName name="지__급__자__재__비" localSheetId="1">#REF!</definedName>
    <definedName name="지__급__자__재__비">#REF!</definedName>
    <definedName name="지상1Slab두께" localSheetId="1">#REF!</definedName>
    <definedName name="지상1Slab두께">#REF!</definedName>
    <definedName name="지상1기둥갯수" localSheetId="1">#REF!</definedName>
    <definedName name="지상1기둥갯수">#REF!</definedName>
    <definedName name="지상1높이" localSheetId="1">#REF!</definedName>
    <definedName name="지상1높이">#REF!</definedName>
    <definedName name="지상기둥갯수" localSheetId="1">#REF!</definedName>
    <definedName name="지상기둥갯수">#REF!</definedName>
    <definedName name="지상기둥갯수1" localSheetId="1">#REF!</definedName>
    <definedName name="지상기둥갯수1">#REF!</definedName>
    <definedName name="지상벽식SLAB두께" localSheetId="1">#REF!</definedName>
    <definedName name="지상벽식SLAB두께">#REF!</definedName>
    <definedName name="지상소보단1" localSheetId="1">#REF!</definedName>
    <definedName name="지상소보단1">#REF!</definedName>
    <definedName name="지상소보단2" localSheetId="1">#REF!</definedName>
    <definedName name="지상소보단2">#REF!</definedName>
    <definedName name="지상철골보길이" localSheetId="1">#REF!</definedName>
    <definedName name="지상철골보길이">#REF!</definedName>
    <definedName name="지상층1철근계" localSheetId="1">#REF!</definedName>
    <definedName name="지상층1철근계">#REF!</definedName>
    <definedName name="지상층1콘크리트계" localSheetId="1">#REF!</definedName>
    <definedName name="지상층1콘크리트계">#REF!</definedName>
    <definedName name="지상층1형틀계" localSheetId="1">#REF!</definedName>
    <definedName name="지상층1형틀계">#REF!</definedName>
    <definedName name="지상층SLAB두께" localSheetId="1">#REF!</definedName>
    <definedName name="지상층SLAB두께">#REF!</definedName>
    <definedName name="지역">#N/A</definedName>
    <definedName name="직매54P" hidden="1">{#N/A,#N/A,TRUE,"토적및재료집계";#N/A,#N/A,TRUE,"토적및재료집계";#N/A,#N/A,TRUE,"단위량"}</definedName>
    <definedName name="직재" hidden="1">{"'용역비'!$A$4:$C$8"}</definedName>
    <definedName name="직접경비" localSheetId="1">#REF!</definedName>
    <definedName name="직접경비">#REF!</definedName>
    <definedName name="직접노무비" localSheetId="1">#REF!</definedName>
    <definedName name="직접노무비">#REF!</definedName>
    <definedName name="진동로라">250000</definedName>
    <definedName name="진짜원가" localSheetId="1">#REF!</definedName>
    <definedName name="진짜원가">#REF!</definedName>
    <definedName name="집" localSheetId="1">#REF!</definedName>
    <definedName name="집">#REF!</definedName>
    <definedName name="집계" localSheetId="1">#REF!</definedName>
    <definedName name="집계">#REF!</definedName>
    <definedName name="집계표">ROUND([0]!집계표*0.0254,3)</definedName>
    <definedName name="ㅊ20" localSheetId="1">#REF!</definedName>
    <definedName name="ㅊ20">#REF!</definedName>
    <definedName name="ㅊ232.ㅛ253" localSheetId="1">#REF!</definedName>
    <definedName name="ㅊ232.ㅛ253">#REF!</definedName>
    <definedName name="ㅊ3" localSheetId="1">#REF!</definedName>
    <definedName name="ㅊ3">#REF!</definedName>
    <definedName name="ㅊ401" localSheetId="1">#REF!</definedName>
    <definedName name="ㅊ401">#REF!</definedName>
    <definedName name="ㅊ5" localSheetId="1">#REF!</definedName>
    <definedName name="ㅊ5">#REF!</definedName>
    <definedName name="ㅊ520" localSheetId="1">#REF!</definedName>
    <definedName name="ㅊ520">#REF!</definedName>
    <definedName name="ㅊ573.ㅁㅊ573" localSheetId="1">#REF!</definedName>
    <definedName name="ㅊ573.ㅁㅊ573">#REF!</definedName>
    <definedName name="ㅊ89.ㅂ89" localSheetId="1">#REF!</definedName>
    <definedName name="ㅊ89.ㅂ89">#REF!</definedName>
    <definedName name="ㅊㅊㅊㅊ" localSheetId="1">#REF!</definedName>
    <definedName name="ㅊㅊㅊㅊ">#REF!</definedName>
    <definedName name="ㅊ폴" hidden="1">{#N/A,#N/A,FALSE,"Sheet6"}</definedName>
    <definedName name="차" localSheetId="1">BlankMacro1</definedName>
    <definedName name="차">BlankMacro1</definedName>
    <definedName name="착공월" localSheetId="1">#REF!</definedName>
    <definedName name="착공월">#REF!</definedName>
    <definedName name="착암공" localSheetId="1">#REF!</definedName>
    <definedName name="착암공">#REF!</definedName>
    <definedName name="처리" localSheetId="1">#REF!</definedName>
    <definedName name="처리">#REF!</definedName>
    <definedName name="철거자재" localSheetId="1">#REF!</definedName>
    <definedName name="철거자재">#REF!</definedName>
    <definedName name="철골" hidden="1">{#N/A,#N/A,FALSE,"CCTV"}</definedName>
    <definedName name="철골품">ROUND([0]!철골품*0.0254,3)</definedName>
    <definedName name="철공" localSheetId="1">#REF!</definedName>
    <definedName name="철공">#REF!</definedName>
    <definedName name="철근공" localSheetId="1">#REF!</definedName>
    <definedName name="철근공">#REF!</definedName>
    <definedName name="철콘부대외" hidden="1">{#N/A,#N/A,FALSE,"Sheet1"}</definedName>
    <definedName name="초급" localSheetId="1">#REF!</definedName>
    <definedName name="초급">#REF!</definedName>
    <definedName name="총______원_______가" localSheetId="1">#REF!</definedName>
    <definedName name="총______원_______가">#REF!</definedName>
    <definedName name="총___공____사___비" localSheetId="1">#REF!</definedName>
    <definedName name="총___공____사___비">#REF!</definedName>
    <definedName name="총매매가액">[7]입력!$G$23</definedName>
    <definedName name="최상층Slab두께" localSheetId="1">#REF!</definedName>
    <definedName name="최상층Slab두께">#REF!</definedName>
    <definedName name="최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충무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충무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충무로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충무로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측량" localSheetId="1">#REF!</definedName>
    <definedName name="측량">#REF!</definedName>
    <definedName name="측세대수1" localSheetId="1">#REF!</definedName>
    <definedName name="측세대수1">#REF!</definedName>
    <definedName name="측세대수2" localSheetId="1">#REF!</definedName>
    <definedName name="측세대수2">#REF!</definedName>
    <definedName name="측옹벽길이1" localSheetId="1">#REF!</definedName>
    <definedName name="측옹벽길이1">#REF!</definedName>
    <definedName name="측옹벽길이2" localSheetId="1">#REF!</definedName>
    <definedName name="측옹벽길이2">#REF!</definedName>
    <definedName name="ㅋㄹ" hidden="1">{#N/A,#N/A,FALSE,"명세표"}</definedName>
    <definedName name="ㅋㅁ" hidden="1">{#N/A,#N/A,FALSE,"명세표"}</definedName>
    <definedName name="ㅋㅋ" hidden="1">{#N/A,#N/A,FALSE,"명세표"}</definedName>
    <definedName name="ㅋㅋㅋ" hidden="1">{"'용역비'!$A$4:$C$8"}</definedName>
    <definedName name="ㅋㅋㅋ1" hidden="1">{#N/A,#N/A,FALSE,"명세표"}</definedName>
    <definedName name="ㅋㅋㅋㅋ" hidden="1">{#N/A,#N/A,FALSE,"명세표"}</definedName>
    <definedName name="콘크리트" localSheetId="1">#REF!</definedName>
    <definedName name="콘크리트">#REF!</definedName>
    <definedName name="타이어로라">250000</definedName>
    <definedName name="템플리트모듈1" localSheetId="1">BlankMacro1</definedName>
    <definedName name="템플리트모듈1">BlankMacro1</definedName>
    <definedName name="템플리트모듈2" localSheetId="1">BlankMacro1</definedName>
    <definedName name="템플리트모듈2">BlankMacro1</definedName>
    <definedName name="템플리트모듈3" localSheetId="1">BlankMacro1</definedName>
    <definedName name="템플리트모듈3">BlankMacro1</definedName>
    <definedName name="템플리트모듈4" localSheetId="1">BlankMacro1</definedName>
    <definedName name="템플리트모듈4">BlankMacro1</definedName>
    <definedName name="템플리트모듈5" localSheetId="1">BlankMacro1</definedName>
    <definedName name="템플리트모듈5">BlankMacro1</definedName>
    <definedName name="템플리트모듈6" localSheetId="1">BlankMacro1</definedName>
    <definedName name="템플리트모듈6">BlankMacro1</definedName>
    <definedName name="토목" localSheetId="1">#REF!</definedName>
    <definedName name="토목">#REF!</definedName>
    <definedName name="토목공사" hidden="1">{#N/A,#N/A,FALSE,"CCTV"}</definedName>
    <definedName name="토목공사강릉" localSheetId="1" hidden="1">#REF!</definedName>
    <definedName name="토목공사강릉" hidden="1">#REF!</definedName>
    <definedName name="토목공사계약3" hidden="1">{#N/A,#N/A,FALSE,"CCTV"}</definedName>
    <definedName name="토목설계" hidden="1">{#N/A,#N/A,FALSE,"골재소요량";#N/A,#N/A,FALSE,"골재소요량"}</definedName>
    <definedName name="토목실견적" hidden="1">{#N/A,#N/A,FALSE,"이태원철근"}</definedName>
    <definedName name="토사" localSheetId="1">#REF!</definedName>
    <definedName name="토사">#REF!</definedName>
    <definedName name="퇴직공제부금비" localSheetId="1">#REF!</definedName>
    <definedName name="퇴직공제부금비">#REF!</definedName>
    <definedName name="특공" localSheetId="1">#REF!</definedName>
    <definedName name="특공">#REF!</definedName>
    <definedName name="특별" localSheetId="1">#REF!</definedName>
    <definedName name="특별">#REF!</definedName>
    <definedName name="특별인부" localSheetId="1">#REF!</definedName>
    <definedName name="특별인부">#REF!</definedName>
    <definedName name="특용" localSheetId="1">#REF!</definedName>
    <definedName name="특용">#REF!</definedName>
    <definedName name="ㅍ" hidden="1">{#N/A,#N/A,FALSE,"명세표"}</definedName>
    <definedName name="ㅍ1" hidden="1">{#N/A,#N/A,FALSE,"명세표"}</definedName>
    <definedName name="판넬" hidden="1">{"'단계별시설공사비'!$A$3:$K$51"}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폐_기_물___수_수_료" localSheetId="1">#REF!</definedName>
    <definedName name="폐_기_물___수_수_료">#REF!</definedName>
    <definedName name="폐_기_물___처_리_비" localSheetId="1">#REF!</definedName>
    <definedName name="폐_기_물___처_리_비">#REF!</definedName>
    <definedName name="폐기물">{"Book1","수시.XLS"}</definedName>
    <definedName name="포장공" localSheetId="1">#REF!</definedName>
    <definedName name="포장공">#REF!</definedName>
    <definedName name="표준명" localSheetId="1">#REF!</definedName>
    <definedName name="표준명">#REF!</definedName>
    <definedName name="표준번호" localSheetId="1">#REF!</definedName>
    <definedName name="표준번호">#REF!</definedName>
    <definedName name="표지" localSheetId="1">#REF!</definedName>
    <definedName name="표지">#REF!</definedName>
    <definedName name="표지2" localSheetId="1" hidden="1">#REF!</definedName>
    <definedName name="표지2" hidden="1">#REF!</definedName>
    <definedName name="품" localSheetId="1">#REF!</definedName>
    <definedName name="품">#REF!</definedName>
    <definedName name="품_1" localSheetId="1">#REF!</definedName>
    <definedName name="품_1">#REF!</definedName>
    <definedName name="품C.S">ROUND([0]!품C.S*0.0254,3)</definedName>
    <definedName name="품CS">ROUND([0]!품CS*0.0254,3)</definedName>
    <definedName name="품명" localSheetId="1">#REF!</definedName>
    <definedName name="품명">#REF!</definedName>
    <definedName name="품셈내역2" localSheetId="1">#REF!</definedName>
    <definedName name="품셈내역2">#REF!</definedName>
    <definedName name="풍화암" localSheetId="1">#REF!</definedName>
    <definedName name="풍화암">#REF!</definedName>
    <definedName name="플기" localSheetId="1">#REF!</definedName>
    <definedName name="플기">#REF!</definedName>
    <definedName name="플배" localSheetId="1">#REF!</definedName>
    <definedName name="플배">#REF!</definedName>
    <definedName name="플용" localSheetId="1">#REF!</definedName>
    <definedName name="플용">#REF!</definedName>
    <definedName name="플제" localSheetId="1">#REF!</definedName>
    <definedName name="플제">#REF!</definedName>
    <definedName name="피로티" hidden="1">{#N/A,#N/A,FALSE,"이태원철근"}</definedName>
    <definedName name="피로티1" hidden="1">{#N/A,#N/A,FALSE,"이태원철근"}</definedName>
    <definedName name="ㅎ" hidden="1">{"'용역비'!$A$4:$C$8"}</definedName>
    <definedName name="ㅎ10" localSheetId="1">#REF!</definedName>
    <definedName name="ㅎ10">#REF!</definedName>
    <definedName name="ㅎ314" localSheetId="1">#REF!</definedName>
    <definedName name="ㅎ314">#REF!</definedName>
    <definedName name="ㅎㄷ" hidden="1">{#N/A,#N/A,FALSE,"명세표"}</definedName>
    <definedName name="ㅎㄷㅈ" hidden="1">{#N/A,#N/A,FALSE,"명세표"}</definedName>
    <definedName name="ㅎㄹ" localSheetId="1" hidden="1">#REF!</definedName>
    <definedName name="ㅎㄹ" hidden="1">#REF!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ㅎㅎㅎㅎ" hidden="1">{#N/A,#N/A,FALSE,"교리2"}</definedName>
    <definedName name="하" localSheetId="1">#REF!</definedName>
    <definedName name="하">#REF!</definedName>
    <definedName name="하기초높이" localSheetId="1">#REF!</definedName>
    <definedName name="하기초높이">#REF!</definedName>
    <definedName name="하기초변" localSheetId="1">#REF!</definedName>
    <definedName name="하기초변">#REF!</definedName>
    <definedName name="하기초폭" localSheetId="1">#REF!</definedName>
    <definedName name="하기초폭">#REF!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업체명">#N/A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자" localSheetId="1">#REF!</definedName>
    <definedName name="하자">#REF!</definedName>
    <definedName name="하저경비" localSheetId="1">#REF!</definedName>
    <definedName name="하저경비">#REF!</definedName>
    <definedName name="하저노무" localSheetId="1">#REF!</definedName>
    <definedName name="하저노무">#REF!</definedName>
    <definedName name="하저재료" localSheetId="1">#REF!</definedName>
    <definedName name="하저재료">#REF!</definedName>
    <definedName name="하하하" hidden="1">{#N/A,#N/A,FALSE,"명세표"}</definedName>
    <definedName name="하하하1" hidden="1">{#N/A,#N/A,FALSE,"명세표"}</definedName>
    <definedName name="학교" localSheetId="1">#REF!</definedName>
    <definedName name="학교">#REF!</definedName>
    <definedName name="한" hidden="1">{#N/A,#N/A,FALSE,"명세표"}</definedName>
    <definedName name="한전수" hidden="1">{#N/A,#N/A,FALSE,"명세표"}</definedName>
    <definedName name="한전수탁비" localSheetId="1">#REF!</definedName>
    <definedName name="한전수탁비">#REF!</definedName>
    <definedName name="할증" localSheetId="1">#REF!</definedName>
    <definedName name="할증">#REF!</definedName>
    <definedName name="함석" localSheetId="1">#REF!</definedName>
    <definedName name="함석">#REF!</definedName>
    <definedName name="합______________계" localSheetId="1">#REF!</definedName>
    <definedName name="합______________계">#REF!</definedName>
    <definedName name="합_____계" localSheetId="1">#REF!</definedName>
    <definedName name="합_____계">#REF!</definedName>
    <definedName name="현대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현장" localSheetId="1" hidden="1">#REF!</definedName>
    <definedName name="현장" hidden="1">#REF!</definedName>
    <definedName name="현찰계약금">#N/A</definedName>
    <definedName name="현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호호호" hidden="1">{#N/A,#N/A,FALSE,"명세표"}</definedName>
    <definedName name="호호호1" hidden="1">{#N/A,#N/A,FALSE,"명세표"}</definedName>
    <definedName name="호ㅑㅓㅗ" localSheetId="1">#REF!</definedName>
    <definedName name="호ㅑㅓㅗ">#REF!</definedName>
    <definedName name="홇" hidden="1">{#N/A,#N/A,FALSE,"Sheet6"}</definedName>
    <definedName name="홋ㄱ" hidden="1">{#N/A,#N/A,FALSE,"Sheet6"}</definedName>
    <definedName name="홍ㄹㄴㄷㄱ" localSheetId="1" hidden="1">#REF!</definedName>
    <definedName name="홍ㄹㄴㄷㄱ" hidden="1">#REF!</definedName>
    <definedName name="회사명" localSheetId="1">#REF!</definedName>
    <definedName name="회사명">#REF!</definedName>
    <definedName name="휘니셔">750000</definedName>
    <definedName name="희성" hidden="1">{#N/A,#N/A,FALSE,"명세표"}</definedName>
    <definedName name="ㅏ1" localSheetId="1" hidden="1">#REF!</definedName>
    <definedName name="ㅏ1" hidden="1">#REF!</definedName>
    <definedName name="ㅏ이이ㅏ리" hidden="1">{#N/A,#N/A,FALSE,"주간공정";#N/A,#N/A,FALSE,"주간보고";#N/A,#N/A,FALSE,"주간공정표"}</definedName>
    <definedName name="ㅏㅏㅏ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ㅏ" hidden="1">{#N/A,#N/A,FALSE,"명세표"}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" hidden="1">{#N/A,#N/A,FALSE,"이태원철근"}</definedName>
    <definedName name="ㅐㅐㅐ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ㅗㅅ" localSheetId="1">#REF!</definedName>
    <definedName name="ㅐㅗㅅ">#REF!</definedName>
    <definedName name="ㅑ110" localSheetId="1">#REF!</definedName>
    <definedName name="ㅑ110">#REF!</definedName>
    <definedName name="ㅑㅑ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ㅑㅑㅑㅑㅑㅑ" hidden="1">{#N/A,#N/A,FALSE,"Sheet6"}</definedName>
    <definedName name="ㅓ" hidden="1">{#N/A,#N/A,FALSE,"이태원철근"}</definedName>
    <definedName name="ㅓ454" localSheetId="1">#REF!</definedName>
    <definedName name="ㅓ454">#REF!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{#N/A,#N/A,FALSE,"CCTV"}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ㅕㅏ" hidden="1">{#N/A,#N/A,FALSE,"Sheet6"}</definedName>
    <definedName name="ㅔ" hidden="1">{#N/A,#N/A,FALSE,"이태원철근"}</definedName>
    <definedName name="ㅔㅔ" hidden="1">{#N/A,#N/A,FALSE,"명세표"}</definedName>
    <definedName name="ㅔㅔㅔ" hidden="1">{#N/A,#N/A,FALSE,"명세표"}</definedName>
    <definedName name="ㅕ422" localSheetId="1">#REF!</definedName>
    <definedName name="ㅕ422">#REF!</definedName>
    <definedName name="ㅕ겨겨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ㅏ쇼" hidden="1">{#N/A,#N/A,FALSE,"Sheet6"}</definedName>
    <definedName name="ㅕㅏㅛㅕㅏ" hidden="1">{#N/A,#N/A,FALSE,"Sheet6"}</definedName>
    <definedName name="ㅕㅑㅐ" hidden="1">{#N/A,#N/A,FALSE,"Sheet6"}</definedName>
    <definedName name="ㅕㅕㅕ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" hidden="1">{#N/A,#N/A,FALSE,"이태원철근"}</definedName>
    <definedName name="ㅗ423" localSheetId="1">#REF!</definedName>
    <definedName name="ㅗ423">#REF!</definedName>
    <definedName name="ㅗㄹ" localSheetId="1">#REF!</definedName>
    <definedName name="ㅗㄹ">#REF!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ㅓㅕㅑㅕ" hidden="1">{#N/A,#N/A,FALSE,"Sheet6"}</definedName>
    <definedName name="ㅗㅓㅛㅎ" hidden="1">{#N/A,#N/A,FALSE,"Sheet6"}</definedName>
    <definedName name="ㅗㅗ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ㅗ" hidden="1">{#N/A,#N/A,FALSE,"명세표"}</definedName>
    <definedName name="ㅛ" hidden="1">{#N/A,#N/A,FALSE,"명세표"}</definedName>
    <definedName name="ㅛ셔쇼ㅕ" hidden="1">{#N/A,#N/A,FALSE,"Sheet6"}</definedName>
    <definedName name="ㅛㅓ쇼" hidden="1">{#N/A,#N/A,FALSE,"Sheet6"}</definedName>
    <definedName name="ㅛㅛㅛ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ㅜ" localSheetId="1">#REF!</definedName>
    <definedName name="ㅜ">#REF!</definedName>
    <definedName name="ㅜ1.ㅜ199" localSheetId="1">#REF!</definedName>
    <definedName name="ㅜ1.ㅜ199">#REF!</definedName>
    <definedName name="ㅜ3.ㅜ400" localSheetId="1">#REF!</definedName>
    <definedName name="ㅜ3.ㅜ400">#REF!</definedName>
    <definedName name="ㅜㅜ" hidden="1">{#N/A,#N/A,FALSE,"명세표"}</definedName>
    <definedName name="ㅠ" hidden="1">{#N/A,#N/A,FALSE,"이태원철근"}</definedName>
    <definedName name="ㅠ1.ㅍ336" localSheetId="1">#REF!</definedName>
    <definedName name="ㅠ1.ㅍ336">#REF!</definedName>
    <definedName name="ㅠ117.ㅁㅁ117" localSheetId="1">#REF!</definedName>
    <definedName name="ㅠ117.ㅁㅁ117">#REF!</definedName>
    <definedName name="ㅠ279.ㅍ279" localSheetId="1">#REF!</definedName>
    <definedName name="ㅠ279.ㅍ279">#REF!</definedName>
    <definedName name="ㅠ344.ㅍ345" localSheetId="1">#REF!</definedName>
    <definedName name="ㅠ344.ㅍ345">#REF!</definedName>
    <definedName name="ㅠ38.ㅁㅊ52" localSheetId="1">#REF!</definedName>
    <definedName name="ㅠ38.ㅁㅊ52">#REF!</definedName>
    <definedName name="ㅠ5.ㅁㅁ14" localSheetId="1">#REF!</definedName>
    <definedName name="ㅠ5.ㅁㅁ14">#REF!</definedName>
    <definedName name="ㅠ600" localSheetId="1">#REF!</definedName>
    <definedName name="ㅠ600">#REF!</definedName>
    <definedName name="ㅠㄱ" hidden="1">{"'용역비'!$A$4:$C$8"}</definedName>
    <definedName name="ㅠㅜㅛ" hidden="1">{#N/A,#N/A,FALSE,"Sheet6"}</definedName>
    <definedName name="ㅡ" hidden="1">{#N/A,#N/A,FALSE,"이태원철근"}</definedName>
    <definedName name="ㅣ" hidden="1">{"'용역비'!$A$4:$C$8"}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ㅑ" hidden="1">{#N/A,#N/A,FALSE,"단가표지"}</definedName>
    <definedName name="ㅣㅣ">#N/A</definedName>
    <definedName name="ㅣㅣㅣ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ㅣㅣ" hidden="1">{#N/A,#N/A,FALSE,"주간공정";#N/A,#N/A,FALSE,"주간보고";#N/A,#N/A,FALSE,"주간공정표"}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9" i="11" l="1"/>
  <c r="J239" i="11"/>
  <c r="K239" i="11" s="1"/>
  <c r="H240" i="11"/>
  <c r="J240" i="11"/>
  <c r="K240" i="11" s="1"/>
  <c r="H242" i="11"/>
  <c r="J242" i="11"/>
  <c r="K242" i="11"/>
  <c r="H243" i="11"/>
  <c r="J243" i="11"/>
  <c r="K243" i="11"/>
  <c r="B17" i="11"/>
  <c r="B16" i="11"/>
  <c r="E241" i="11"/>
  <c r="H241" i="11" s="1"/>
  <c r="H228" i="11"/>
  <c r="J228" i="11"/>
  <c r="H229" i="11"/>
  <c r="H230" i="11"/>
  <c r="J230" i="11"/>
  <c r="H231" i="11"/>
  <c r="J231" i="11"/>
  <c r="H232" i="11"/>
  <c r="H233" i="11"/>
  <c r="J233" i="11"/>
  <c r="H222" i="11"/>
  <c r="H223" i="11"/>
  <c r="J126" i="11"/>
  <c r="H126" i="11"/>
  <c r="J121" i="11"/>
  <c r="H121" i="11"/>
  <c r="L221" i="11"/>
  <c r="L220" i="11"/>
  <c r="J220" i="11"/>
  <c r="J205" i="11"/>
  <c r="H205" i="11"/>
  <c r="J191" i="11"/>
  <c r="H191" i="11"/>
  <c r="J215" i="11"/>
  <c r="H215" i="11"/>
  <c r="J214" i="11"/>
  <c r="H214" i="11"/>
  <c r="J213" i="11"/>
  <c r="H213" i="11"/>
  <c r="J212" i="11"/>
  <c r="H212" i="11"/>
  <c r="J211" i="11"/>
  <c r="H211" i="11"/>
  <c r="J210" i="11"/>
  <c r="H210" i="11"/>
  <c r="J209" i="11"/>
  <c r="H209" i="11"/>
  <c r="J208" i="11"/>
  <c r="H208" i="11"/>
  <c r="J207" i="11"/>
  <c r="H207" i="11"/>
  <c r="J206" i="11"/>
  <c r="H206" i="11"/>
  <c r="J204" i="11"/>
  <c r="H204" i="11"/>
  <c r="J203" i="11"/>
  <c r="H203" i="11"/>
  <c r="J202" i="11"/>
  <c r="H202" i="11"/>
  <c r="J201" i="11"/>
  <c r="H201" i="11"/>
  <c r="J200" i="11"/>
  <c r="H200" i="11"/>
  <c r="J199" i="11"/>
  <c r="H199" i="11"/>
  <c r="J198" i="11"/>
  <c r="H198" i="11"/>
  <c r="J197" i="11"/>
  <c r="H197" i="11"/>
  <c r="J196" i="11"/>
  <c r="H196" i="11"/>
  <c r="J195" i="11"/>
  <c r="H195" i="11"/>
  <c r="J194" i="11"/>
  <c r="H194" i="11"/>
  <c r="J193" i="11"/>
  <c r="H193" i="11"/>
  <c r="J192" i="11"/>
  <c r="H192" i="11"/>
  <c r="J190" i="11"/>
  <c r="H190" i="11"/>
  <c r="E238" i="11"/>
  <c r="H238" i="11" s="1"/>
  <c r="J241" i="11" l="1"/>
  <c r="K241" i="11" s="1"/>
  <c r="K233" i="11"/>
  <c r="K126" i="11"/>
  <c r="K121" i="11"/>
  <c r="K231" i="11"/>
  <c r="K230" i="11"/>
  <c r="K191" i="11"/>
  <c r="K228" i="11"/>
  <c r="J232" i="11"/>
  <c r="K232" i="11" s="1"/>
  <c r="J229" i="11"/>
  <c r="K229" i="11" s="1"/>
  <c r="K213" i="11"/>
  <c r="J225" i="11"/>
  <c r="J222" i="11"/>
  <c r="K222" i="11" s="1"/>
  <c r="J223" i="11"/>
  <c r="K223" i="11" s="1"/>
  <c r="K205" i="11"/>
  <c r="H220" i="11"/>
  <c r="K220" i="11" s="1"/>
  <c r="H217" i="11"/>
  <c r="H16" i="11" s="1"/>
  <c r="E221" i="11"/>
  <c r="J221" i="11" s="1"/>
  <c r="J217" i="11"/>
  <c r="J16" i="11" s="1"/>
  <c r="K198" i="11"/>
  <c r="K193" i="11"/>
  <c r="K204" i="11"/>
  <c r="K206" i="11"/>
  <c r="K215" i="11"/>
  <c r="K203" i="11"/>
  <c r="J238" i="11"/>
  <c r="K238" i="11" s="1"/>
  <c r="K199" i="11"/>
  <c r="K211" i="11"/>
  <c r="K209" i="11"/>
  <c r="K210" i="11"/>
  <c r="K214" i="11"/>
  <c r="K208" i="11"/>
  <c r="K194" i="11"/>
  <c r="K201" i="11"/>
  <c r="K197" i="11"/>
  <c r="K195" i="11"/>
  <c r="K207" i="11"/>
  <c r="K196" i="11"/>
  <c r="K200" i="11"/>
  <c r="K202" i="11"/>
  <c r="K190" i="11"/>
  <c r="K192" i="11"/>
  <c r="K212" i="11"/>
  <c r="B18" i="11"/>
  <c r="E173" i="11"/>
  <c r="J173" i="11" s="1"/>
  <c r="E169" i="11"/>
  <c r="H169" i="11" s="1"/>
  <c r="H79" i="11"/>
  <c r="J79" i="11"/>
  <c r="B15" i="11"/>
  <c r="H182" i="11"/>
  <c r="J182" i="11"/>
  <c r="H183" i="11"/>
  <c r="J183" i="11"/>
  <c r="H184" i="11"/>
  <c r="J184" i="11"/>
  <c r="J181" i="11"/>
  <c r="H181" i="11"/>
  <c r="H170" i="11"/>
  <c r="J170" i="11"/>
  <c r="H171" i="11"/>
  <c r="J171" i="11"/>
  <c r="H172" i="11"/>
  <c r="J172" i="11"/>
  <c r="H174" i="11"/>
  <c r="J174" i="11"/>
  <c r="H175" i="11"/>
  <c r="J175" i="11"/>
  <c r="H156" i="11"/>
  <c r="J156" i="11"/>
  <c r="H157" i="11"/>
  <c r="J157" i="11"/>
  <c r="H158" i="11"/>
  <c r="J158" i="11"/>
  <c r="H159" i="11"/>
  <c r="J159" i="11"/>
  <c r="H160" i="11"/>
  <c r="J160" i="11"/>
  <c r="H161" i="11"/>
  <c r="J161" i="11"/>
  <c r="H162" i="11"/>
  <c r="J162" i="11"/>
  <c r="H163" i="11"/>
  <c r="J163" i="11"/>
  <c r="H143" i="11"/>
  <c r="H132" i="11"/>
  <c r="J132" i="11"/>
  <c r="H133" i="11"/>
  <c r="J133" i="11"/>
  <c r="H134" i="11"/>
  <c r="J134" i="11"/>
  <c r="H135" i="11"/>
  <c r="J135" i="11"/>
  <c r="H136" i="11"/>
  <c r="J136" i="11"/>
  <c r="H137" i="11"/>
  <c r="J137" i="11"/>
  <c r="H138" i="11"/>
  <c r="J138" i="11"/>
  <c r="H139" i="11"/>
  <c r="J139" i="11"/>
  <c r="H140" i="11"/>
  <c r="J140" i="11"/>
  <c r="H141" i="11"/>
  <c r="J141" i="11"/>
  <c r="H142" i="11"/>
  <c r="J142" i="11"/>
  <c r="J143" i="11"/>
  <c r="H144" i="11"/>
  <c r="J144" i="11"/>
  <c r="H145" i="11"/>
  <c r="J145" i="11"/>
  <c r="H146" i="11"/>
  <c r="J146" i="11"/>
  <c r="H147" i="11"/>
  <c r="J147" i="11"/>
  <c r="H148" i="11"/>
  <c r="J148" i="11"/>
  <c r="H86" i="11"/>
  <c r="J86" i="11"/>
  <c r="H87" i="11"/>
  <c r="J87" i="11"/>
  <c r="H88" i="11"/>
  <c r="J88" i="11"/>
  <c r="H89" i="11"/>
  <c r="J89" i="11"/>
  <c r="H90" i="11"/>
  <c r="J90" i="11"/>
  <c r="H91" i="11"/>
  <c r="J91" i="11"/>
  <c r="H92" i="11"/>
  <c r="J92" i="11"/>
  <c r="H93" i="11"/>
  <c r="J93" i="11"/>
  <c r="H94" i="11"/>
  <c r="J94" i="11"/>
  <c r="H95" i="11"/>
  <c r="J95" i="11"/>
  <c r="H96" i="11"/>
  <c r="J96" i="11"/>
  <c r="H97" i="11"/>
  <c r="J97" i="11"/>
  <c r="H98" i="11"/>
  <c r="J98" i="11"/>
  <c r="H99" i="11"/>
  <c r="J99" i="11"/>
  <c r="H100" i="11"/>
  <c r="J100" i="11"/>
  <c r="H101" i="11"/>
  <c r="J101" i="11"/>
  <c r="H102" i="11"/>
  <c r="J102" i="11"/>
  <c r="H103" i="11"/>
  <c r="J103" i="11"/>
  <c r="H104" i="11"/>
  <c r="J104" i="11"/>
  <c r="H105" i="11"/>
  <c r="J105" i="11"/>
  <c r="H106" i="11"/>
  <c r="J106" i="11"/>
  <c r="H107" i="11"/>
  <c r="J107" i="11"/>
  <c r="H108" i="11"/>
  <c r="J108" i="11"/>
  <c r="H109" i="11"/>
  <c r="J109" i="11"/>
  <c r="H110" i="11"/>
  <c r="J110" i="11"/>
  <c r="H111" i="11"/>
  <c r="J111" i="11"/>
  <c r="H112" i="11"/>
  <c r="J112" i="11"/>
  <c r="E76" i="11"/>
  <c r="E78" i="11" s="1"/>
  <c r="H78" i="11" s="1"/>
  <c r="J65" i="11"/>
  <c r="J66" i="11"/>
  <c r="J67" i="11"/>
  <c r="J68" i="11"/>
  <c r="J69" i="11"/>
  <c r="J70" i="11"/>
  <c r="J71" i="11"/>
  <c r="J64" i="11"/>
  <c r="H65" i="11"/>
  <c r="H66" i="11"/>
  <c r="H67" i="11"/>
  <c r="H68" i="11"/>
  <c r="H69" i="11"/>
  <c r="H70" i="11"/>
  <c r="H71" i="11"/>
  <c r="J57" i="11"/>
  <c r="H57" i="11"/>
  <c r="H244" i="11" l="1"/>
  <c r="H18" i="11" s="1"/>
  <c r="K244" i="11"/>
  <c r="K18" i="11" s="1"/>
  <c r="J244" i="11"/>
  <c r="J18" i="11" s="1"/>
  <c r="H225" i="11"/>
  <c r="K225" i="11" s="1"/>
  <c r="H224" i="11"/>
  <c r="J224" i="11"/>
  <c r="H221" i="11"/>
  <c r="K217" i="11"/>
  <c r="J169" i="11"/>
  <c r="K169" i="11" s="1"/>
  <c r="K172" i="11"/>
  <c r="K182" i="11"/>
  <c r="H173" i="11"/>
  <c r="K173" i="11" s="1"/>
  <c r="K79" i="11"/>
  <c r="H76" i="11"/>
  <c r="J76" i="11"/>
  <c r="J78" i="11"/>
  <c r="K78" i="11" s="1"/>
  <c r="K183" i="11"/>
  <c r="K143" i="11"/>
  <c r="K184" i="11"/>
  <c r="H186" i="11"/>
  <c r="H15" i="11" s="1"/>
  <c r="K171" i="11"/>
  <c r="K175" i="11"/>
  <c r="K162" i="11"/>
  <c r="K156" i="11"/>
  <c r="K170" i="11"/>
  <c r="K181" i="11"/>
  <c r="K174" i="11"/>
  <c r="J186" i="11"/>
  <c r="J15" i="11" s="1"/>
  <c r="K161" i="11"/>
  <c r="K145" i="11"/>
  <c r="K159" i="11"/>
  <c r="K138" i="11"/>
  <c r="K132" i="11"/>
  <c r="K135" i="11"/>
  <c r="K160" i="11"/>
  <c r="K158" i="11"/>
  <c r="K163" i="11"/>
  <c r="K157" i="11"/>
  <c r="K137" i="11"/>
  <c r="K140" i="11"/>
  <c r="K144" i="11"/>
  <c r="K133" i="11"/>
  <c r="K147" i="11"/>
  <c r="K146" i="11"/>
  <c r="K148" i="11"/>
  <c r="K136" i="11"/>
  <c r="K141" i="11"/>
  <c r="K134" i="11"/>
  <c r="K139" i="11"/>
  <c r="K142" i="11"/>
  <c r="K89" i="11"/>
  <c r="K86" i="11"/>
  <c r="K94" i="11"/>
  <c r="K88" i="11"/>
  <c r="K109" i="11"/>
  <c r="K95" i="11"/>
  <c r="K97" i="11"/>
  <c r="K91" i="11"/>
  <c r="K90" i="11"/>
  <c r="K112" i="11"/>
  <c r="K93" i="11"/>
  <c r="K110" i="11"/>
  <c r="K98" i="11"/>
  <c r="K87" i="11"/>
  <c r="K70" i="11"/>
  <c r="K103" i="11"/>
  <c r="K92" i="11"/>
  <c r="K107" i="11"/>
  <c r="K101" i="11"/>
  <c r="K96" i="11"/>
  <c r="K105" i="11"/>
  <c r="K99" i="11"/>
  <c r="K106" i="11"/>
  <c r="K102" i="11"/>
  <c r="K111" i="11"/>
  <c r="K100" i="11"/>
  <c r="K108" i="11"/>
  <c r="K104" i="11"/>
  <c r="K67" i="11"/>
  <c r="K69" i="11"/>
  <c r="K68" i="11"/>
  <c r="K71" i="11"/>
  <c r="E77" i="11"/>
  <c r="K65" i="11"/>
  <c r="K57" i="11"/>
  <c r="K66" i="11"/>
  <c r="K224" i="11" l="1"/>
  <c r="H226" i="11"/>
  <c r="J226" i="11"/>
  <c r="K221" i="11"/>
  <c r="K76" i="11"/>
  <c r="H77" i="11"/>
  <c r="J77" i="11"/>
  <c r="K186" i="11"/>
  <c r="K15" i="11" s="1"/>
  <c r="K226" i="11" l="1"/>
  <c r="H227" i="11"/>
  <c r="H235" i="11" s="1"/>
  <c r="H17" i="11" s="1"/>
  <c r="J227" i="11"/>
  <c r="K77" i="11"/>
  <c r="H81" i="11"/>
  <c r="H9" i="11" s="1"/>
  <c r="K227" i="11" l="1"/>
  <c r="K235" i="11" s="1"/>
  <c r="K17" i="11" s="1"/>
  <c r="J235" i="11"/>
  <c r="J17" i="11" s="1"/>
  <c r="H64" i="11"/>
  <c r="K64" i="11" s="1"/>
  <c r="H122" i="11"/>
  <c r="H120" i="11"/>
  <c r="H154" i="11"/>
  <c r="H59" i="11"/>
  <c r="H58" i="11"/>
  <c r="H56" i="11"/>
  <c r="H55" i="11"/>
  <c r="H49" i="11"/>
  <c r="L153" i="11" l="1"/>
  <c r="L155" i="11" s="1"/>
  <c r="J153" i="11" l="1"/>
  <c r="B10" i="11"/>
  <c r="H155" i="11" l="1"/>
  <c r="H153" i="11"/>
  <c r="L118" i="11"/>
  <c r="B14" i="11"/>
  <c r="B13" i="11"/>
  <c r="H118" i="11" l="1"/>
  <c r="H131" i="11" l="1"/>
  <c r="L123" i="11" l="1"/>
  <c r="L85" i="11"/>
  <c r="L77" i="11"/>
  <c r="L76" i="11"/>
  <c r="L78" i="11" l="1"/>
  <c r="H123" i="11"/>
  <c r="L79" i="11" l="1"/>
  <c r="J73" i="11" l="1"/>
  <c r="H73" i="11"/>
  <c r="J154" i="11"/>
  <c r="J155" i="11"/>
  <c r="L87" i="11"/>
  <c r="L125" i="11"/>
  <c r="L124" i="11" s="1"/>
  <c r="H125" i="11"/>
  <c r="J49" i="11"/>
  <c r="J55" i="11"/>
  <c r="J56" i="11"/>
  <c r="J58" i="11"/>
  <c r="J59" i="11"/>
  <c r="J120" i="11"/>
  <c r="J122" i="11"/>
  <c r="J123" i="11"/>
  <c r="B12" i="11"/>
  <c r="B11" i="11"/>
  <c r="B9" i="11"/>
  <c r="B8" i="11"/>
  <c r="B7" i="11"/>
  <c r="L131" i="11"/>
  <c r="L119" i="11"/>
  <c r="L117" i="11" s="1"/>
  <c r="L96" i="11"/>
  <c r="L50" i="11"/>
  <c r="L51" i="11" s="1"/>
  <c r="L52" i="11" s="1"/>
  <c r="L53" i="11" s="1"/>
  <c r="L54" i="11" s="1"/>
  <c r="J85" i="11" l="1"/>
  <c r="H85" i="11"/>
  <c r="H114" i="11" s="1"/>
  <c r="J165" i="11"/>
  <c r="K155" i="11"/>
  <c r="K154" i="11"/>
  <c r="J125" i="11"/>
  <c r="K125" i="11" s="1"/>
  <c r="H119" i="11"/>
  <c r="J131" i="11"/>
  <c r="J13" i="11" l="1"/>
  <c r="J114" i="11"/>
  <c r="J10" i="11" s="1"/>
  <c r="J124" i="11"/>
  <c r="H124" i="11"/>
  <c r="J150" i="11"/>
  <c r="J119" i="11"/>
  <c r="K124" i="11" l="1"/>
  <c r="J118" i="11"/>
  <c r="J117" i="11" l="1"/>
  <c r="J128" i="11" s="1"/>
  <c r="J11" i="11" s="1"/>
  <c r="H117" i="11"/>
  <c r="H50" i="11"/>
  <c r="J81" i="11" l="1"/>
  <c r="J9" i="11" s="1"/>
  <c r="H51" i="11"/>
  <c r="J50" i="11"/>
  <c r="K131" i="11"/>
  <c r="K55" i="11"/>
  <c r="K58" i="11"/>
  <c r="K56" i="11"/>
  <c r="K59" i="11"/>
  <c r="H52" i="11" l="1"/>
  <c r="J51" i="11"/>
  <c r="H150" i="11"/>
  <c r="H53" i="11" l="1"/>
  <c r="J52" i="11"/>
  <c r="H8" i="11"/>
  <c r="J8" i="11"/>
  <c r="K49" i="11"/>
  <c r="K118" i="11"/>
  <c r="K122" i="11"/>
  <c r="H165" i="11"/>
  <c r="K51" i="11"/>
  <c r="K120" i="11"/>
  <c r="H12" i="11"/>
  <c r="K117" i="11"/>
  <c r="K123" i="11"/>
  <c r="K52" i="11" l="1"/>
  <c r="H13" i="11"/>
  <c r="H128" i="11"/>
  <c r="K177" i="11"/>
  <c r="K150" i="11"/>
  <c r="K12" i="11" s="1"/>
  <c r="H177" i="11"/>
  <c r="J177" i="11"/>
  <c r="K73" i="11"/>
  <c r="H54" i="11"/>
  <c r="H61" i="11" s="1"/>
  <c r="J53" i="11"/>
  <c r="K153" i="11"/>
  <c r="K50" i="11"/>
  <c r="K119" i="11"/>
  <c r="J12" i="11"/>
  <c r="H14" i="11" l="1"/>
  <c r="K14" i="11"/>
  <c r="K81" i="11"/>
  <c r="K9" i="11" s="1"/>
  <c r="K165" i="11"/>
  <c r="K8" i="11"/>
  <c r="J14" i="11"/>
  <c r="K128" i="11"/>
  <c r="K11" i="11" s="1"/>
  <c r="K53" i="11"/>
  <c r="J54" i="11"/>
  <c r="J61" i="11" s="1"/>
  <c r="H11" i="11"/>
  <c r="K85" i="11"/>
  <c r="K13" i="11" l="1"/>
  <c r="H10" i="11"/>
  <c r="K114" i="11"/>
  <c r="K16" i="11" s="1"/>
  <c r="J247" i="11"/>
  <c r="H247" i="11"/>
  <c r="K54" i="11"/>
  <c r="K10" i="11" l="1"/>
  <c r="H7" i="11"/>
  <c r="J7" i="11"/>
  <c r="K61" i="11" l="1"/>
  <c r="K247" i="11" s="1"/>
  <c r="H22" i="11"/>
  <c r="J22" i="11"/>
  <c r="K7" i="11" l="1"/>
  <c r="K29" i="11"/>
  <c r="K28" i="11"/>
  <c r="K22" i="11" l="1"/>
  <c r="K32" i="11" s="1"/>
  <c r="K30" i="11" l="1"/>
  <c r="K31" i="11"/>
  <c r="K36" i="11" l="1"/>
  <c r="K42" i="11" s="1"/>
  <c r="K47" i="11" s="1"/>
  <c r="C10" i="12" l="1"/>
  <c r="K45" i="11"/>
</calcChain>
</file>

<file path=xl/sharedStrings.xml><?xml version="1.0" encoding="utf-8"?>
<sst xmlns="http://schemas.openxmlformats.org/spreadsheetml/2006/main" count="471" uniqueCount="256">
  <si>
    <t>번호</t>
  </si>
  <si>
    <t>명       칭</t>
  </si>
  <si>
    <t>규  격</t>
  </si>
  <si>
    <t>단위</t>
  </si>
  <si>
    <t>단  가</t>
  </si>
  <si>
    <t>%</t>
  </si>
  <si>
    <t>기업이윤</t>
  </si>
  <si>
    <t>LOT</t>
  </si>
  <si>
    <t>합 계</t>
  </si>
  <si>
    <t>계</t>
  </si>
  <si>
    <t>EA</t>
  </si>
  <si>
    <t>대</t>
  </si>
  <si>
    <t>1.</t>
  </si>
  <si>
    <t>금액</t>
  </si>
  <si>
    <t>금액</t>
  </si>
  <si>
    <t>비  고</t>
  </si>
  <si>
    <t>합 계</t>
  </si>
  <si>
    <t>인 건 비</t>
  </si>
  <si>
    <t>자 재 비</t>
  </si>
  <si>
    <t>자재
loss율</t>
  </si>
  <si>
    <t>수량</t>
  </si>
  <si>
    <t>단수정리</t>
  </si>
  <si>
    <t>A.</t>
  </si>
  <si>
    <t>직접공사비</t>
  </si>
  <si>
    <t>2.</t>
  </si>
  <si>
    <t>3.</t>
  </si>
  <si>
    <t>4.</t>
  </si>
  <si>
    <t>5.</t>
  </si>
  <si>
    <t>6.</t>
  </si>
  <si>
    <t>7.</t>
  </si>
  <si>
    <t>B.</t>
  </si>
  <si>
    <t>간접공사비</t>
  </si>
  <si>
    <t>산재보험료</t>
  </si>
  <si>
    <t>인건비*3.56</t>
  </si>
  <si>
    <t>%</t>
  </si>
  <si>
    <t>고용보험료</t>
  </si>
  <si>
    <t>인건비*0.87</t>
  </si>
  <si>
    <t>안전관리비</t>
  </si>
  <si>
    <t>직접공사비*2.93</t>
  </si>
  <si>
    <t>공과잡비</t>
  </si>
  <si>
    <t>1.</t>
  </si>
  <si>
    <t>먹메김</t>
  </si>
  <si>
    <t>내부수평비계</t>
  </si>
  <si>
    <t>준공청소</t>
  </si>
  <si>
    <t>2.</t>
  </si>
  <si>
    <t>계</t>
  </si>
  <si>
    <t>3.</t>
  </si>
  <si>
    <t>65STUD</t>
  </si>
  <si>
    <t>벽체석고취부</t>
  </si>
  <si>
    <t>SET</t>
  </si>
  <si>
    <t>M</t>
  </si>
  <si>
    <t>계</t>
  </si>
  <si>
    <t>유리공사</t>
  </si>
  <si>
    <t>합 계</t>
  </si>
  <si>
    <t>부자재</t>
  </si>
  <si>
    <t>ESTIMATE / 見 積 書</t>
    <phoneticPr fontId="25" type="noConversion"/>
  </si>
  <si>
    <t>ㆍ上記와 如이 見積 합니다.</t>
  </si>
  <si>
    <t xml:space="preserve">비고 / REMARKS </t>
    <phoneticPr fontId="25" type="noConversion"/>
  </si>
  <si>
    <t>산출내역</t>
    <phoneticPr fontId="1" type="noConversion"/>
  </si>
  <si>
    <t>M</t>
    <phoneticPr fontId="1" type="noConversion"/>
  </si>
  <si>
    <t>5.</t>
    <phoneticPr fontId="1" type="noConversion"/>
  </si>
  <si>
    <t>6.</t>
    <phoneticPr fontId="1" type="noConversion"/>
  </si>
  <si>
    <t>지정단가</t>
    <phoneticPr fontId="1" type="noConversion"/>
  </si>
  <si>
    <t>8.</t>
  </si>
  <si>
    <t>8.</t>
    <phoneticPr fontId="1" type="noConversion"/>
  </si>
  <si>
    <t>7.</t>
    <phoneticPr fontId="1" type="noConversion"/>
  </si>
  <si>
    <t xml:space="preserve">  別添 명세와 같이 見積합니다.
  WE ARE PLEASED TO SUBMIT YOU
  OUR ESTIMATE AS SPECIFED ON ATTACHED SHEET</t>
    <phoneticPr fontId="25" type="noConversion"/>
  </si>
  <si>
    <t>원(만단위 이하 절삭)</t>
    <phoneticPr fontId="22" type="noConversion"/>
  </si>
  <si>
    <t xml:space="preserve">■납 기 일 :  </t>
    <phoneticPr fontId="25" type="noConversion"/>
  </si>
  <si>
    <t xml:space="preserve">■지불 조건 : </t>
    <phoneticPr fontId="25" type="noConversion"/>
  </si>
  <si>
    <t>■유효 기간 : 발행일로부터 30일</t>
    <phoneticPr fontId="25" type="noConversion"/>
  </si>
  <si>
    <t xml:space="preserve">■견적 금액 : </t>
    <phoneticPr fontId="25" type="noConversion"/>
  </si>
  <si>
    <t xml:space="preserve">TEL / FAX  : </t>
    <phoneticPr fontId="47" type="noConversion"/>
  </si>
  <si>
    <t>사업자 번호 :</t>
    <phoneticPr fontId="47" type="noConversion"/>
  </si>
  <si>
    <t xml:space="preserve">본       사 : </t>
    <phoneticPr fontId="47" type="noConversion"/>
  </si>
  <si>
    <t xml:space="preserve">대       표 : </t>
    <phoneticPr fontId="47" type="noConversion"/>
  </si>
  <si>
    <t>상       호 :                     (인)</t>
    <phoneticPr fontId="47" type="noConversion"/>
  </si>
  <si>
    <t xml:space="preserve">담       당 : </t>
    <phoneticPr fontId="47" type="noConversion"/>
  </si>
  <si>
    <t xml:space="preserve">                     (인)</t>
    <phoneticPr fontId="22" type="noConversion"/>
  </si>
  <si>
    <t>ㆍPRICE&lt;COST, FREIGHT, AND COMMISSION&gt;  / V.A.T 포함</t>
    <phoneticPr fontId="25" type="noConversion"/>
  </si>
  <si>
    <t>* AK타워 공사관리 규정 적용 필수</t>
    <phoneticPr fontId="27" type="noConversion"/>
  </si>
  <si>
    <t>가설공사 [13,14층]</t>
    <phoneticPr fontId="1" type="noConversion"/>
  </si>
  <si>
    <t xml:space="preserve">자재대운반 </t>
  </si>
  <si>
    <t>자재소운반</t>
  </si>
  <si>
    <t>집진기 임대</t>
  </si>
  <si>
    <t>잡자재비</t>
  </si>
  <si>
    <t>2개월 기준</t>
  </si>
  <si>
    <t>보양작업(E/V+공요부위)</t>
    <phoneticPr fontId="1" type="noConversion"/>
  </si>
  <si>
    <t>보양작업(기존 바닥재 재사용부위)</t>
    <phoneticPr fontId="1" type="noConversion"/>
  </si>
  <si>
    <t>㎡</t>
  </si>
  <si>
    <t>현장정리</t>
    <phoneticPr fontId="1" type="noConversion"/>
  </si>
  <si>
    <t>PER</t>
  </si>
  <si>
    <t>CAR</t>
  </si>
  <si>
    <t xml:space="preserve"> </t>
  </si>
  <si>
    <t>아티론보온재</t>
  </si>
  <si>
    <t>D50</t>
  </si>
  <si>
    <t>행가및PVC부속자재</t>
  </si>
  <si>
    <t>전기온수기</t>
  </si>
  <si>
    <t>15L</t>
  </si>
  <si>
    <t>배관연장부속 및 잡자재</t>
  </si>
  <si>
    <t>식</t>
    <phoneticPr fontId="1" type="noConversion"/>
  </si>
  <si>
    <t>M</t>
    <phoneticPr fontId="1" type="noConversion"/>
  </si>
  <si>
    <t>PER</t>
    <phoneticPr fontId="1" type="noConversion"/>
  </si>
  <si>
    <t>동관파이프</t>
    <phoneticPr fontId="1" type="noConversion"/>
  </si>
  <si>
    <t>15A</t>
    <phoneticPr fontId="1" type="noConversion"/>
  </si>
  <si>
    <t>밸브및동관파이프부속자재</t>
    <phoneticPr fontId="1" type="noConversion"/>
  </si>
  <si>
    <t xml:space="preserve"> PVC파이프(VG1)</t>
    <phoneticPr fontId="1" type="noConversion"/>
  </si>
  <si>
    <t>대</t>
    <phoneticPr fontId="1" type="noConversion"/>
  </si>
  <si>
    <t>그라스울 충진</t>
    <phoneticPr fontId="1" type="noConversion"/>
  </si>
  <si>
    <t>T50mm 24K</t>
    <phoneticPr fontId="1" type="noConversion"/>
  </si>
  <si>
    <t>석고보드9.5T*2PLY</t>
    <phoneticPr fontId="1" type="noConversion"/>
  </si>
  <si>
    <t>경량공사[13,14층]</t>
    <phoneticPr fontId="1" type="noConversion"/>
  </si>
  <si>
    <t>목공사</t>
    <phoneticPr fontId="1" type="noConversion"/>
  </si>
  <si>
    <t>소송각재-12*15*15</t>
  </si>
  <si>
    <t>소송각재-12*30*15(투바이)</t>
  </si>
  <si>
    <t>일반합판4*8*5mm</t>
  </si>
  <si>
    <t>MDF패널4*8*9mm</t>
  </si>
  <si>
    <t>천장몰드</t>
  </si>
  <si>
    <t>걸레받이</t>
  </si>
  <si>
    <t>도어틀</t>
  </si>
  <si>
    <t>ABS도어</t>
  </si>
  <si>
    <t>실린더</t>
  </si>
  <si>
    <t>철물및부자재</t>
  </si>
  <si>
    <t>인건비</t>
  </si>
  <si>
    <t>공구손료</t>
  </si>
  <si>
    <t>[13층]</t>
  </si>
  <si>
    <t>[13층]</t>
    <phoneticPr fontId="1" type="noConversion"/>
  </si>
  <si>
    <t>T30</t>
  </si>
  <si>
    <t>T30*60</t>
  </si>
  <si>
    <t>T5</t>
  </si>
  <si>
    <t>T9</t>
  </si>
  <si>
    <t>DAY</t>
  </si>
  <si>
    <t>[14층]</t>
  </si>
  <si>
    <t>일반합판(요꼬)4*8*4mm</t>
  </si>
  <si>
    <t>금속 갈바룸 절곡 (유리프레임)</t>
  </si>
  <si>
    <t>부속및부자재</t>
  </si>
  <si>
    <t>금속 설치인건비</t>
  </si>
  <si>
    <t>갈바룸 절곡 (유리프레임)</t>
  </si>
  <si>
    <t>80*40*T1.2mm</t>
  </si>
  <si>
    <t>강화유리</t>
  </si>
  <si>
    <t>강화유리문 (가네모네)</t>
  </si>
  <si>
    <t>가네모네경첩</t>
  </si>
  <si>
    <t>비매입 플로어힌지</t>
  </si>
  <si>
    <t xml:space="preserve">실리콘 </t>
  </si>
  <si>
    <t>T5mm</t>
  </si>
  <si>
    <t>T12mm</t>
  </si>
  <si>
    <t>T10mm</t>
  </si>
  <si>
    <t>1000*2100*T12mm</t>
  </si>
  <si>
    <t>FT2</t>
  </si>
  <si>
    <t xml:space="preserve">환산 : 1㎡ </t>
  </si>
  <si>
    <t xml:space="preserve">환산 : 45㎡ </t>
  </si>
  <si>
    <t xml:space="preserve">환산 : 8㎡ </t>
  </si>
  <si>
    <t>본공종 이외 전체 실리콘</t>
  </si>
  <si>
    <t xml:space="preserve">환산 : 42㎡ </t>
  </si>
  <si>
    <t xml:space="preserve">환산 : 13㎡ </t>
  </si>
  <si>
    <t>이미지월-백페인트 글라스</t>
    <phoneticPr fontId="1" type="noConversion"/>
  </si>
  <si>
    <t>도장공사</t>
  </si>
  <si>
    <t>도장 (신설벽체기준)</t>
  </si>
  <si>
    <t>도장 (유리프레임)</t>
  </si>
  <si>
    <t xml:space="preserve"> 인건비 </t>
  </si>
  <si>
    <t>조인트 테입(한랭사) / 줄퍼티2회 / 젯소전면도포 / 수성페인트 2회 (에그쉘)</t>
  </si>
  <si>
    <t>바탕처리 및 연마 / 비철금속용 하도 / 1차상도 / 중도연마 / 상도마감</t>
  </si>
  <si>
    <t>인테리어 필름공사</t>
  </si>
  <si>
    <t xml:space="preserve"> [13층] </t>
  </si>
  <si>
    <t xml:space="preserve"> 인테리어필름  </t>
  </si>
  <si>
    <t xml:space="preserve"> 부자재 </t>
  </si>
  <si>
    <t xml:space="preserve"> [14층] </t>
  </si>
  <si>
    <t>방염</t>
    <phoneticPr fontId="22" type="noConversion"/>
  </si>
  <si>
    <t>도배공사</t>
  </si>
  <si>
    <t xml:space="preserve"> 뮤럴벽지 </t>
  </si>
  <si>
    <t xml:space="preserve"> 초배지 </t>
  </si>
  <si>
    <t xml:space="preserve"> 본드외 부자재 </t>
  </si>
  <si>
    <t>부직포외</t>
    <phoneticPr fontId="22" type="noConversion"/>
  </si>
  <si>
    <t>9.</t>
  </si>
  <si>
    <t>9.</t>
    <phoneticPr fontId="22" type="noConversion"/>
  </si>
  <si>
    <r>
      <rPr>
        <b/>
        <sz val="10"/>
        <rFont val="맑은 고딕"/>
        <family val="3"/>
        <charset val="129"/>
      </rPr>
      <t>■</t>
    </r>
    <r>
      <rPr>
        <b/>
        <sz val="10"/>
        <rFont val="굴림체"/>
        <family val="3"/>
        <charset val="129"/>
      </rPr>
      <t>납 품 처 : 서울시자살예방센터</t>
    </r>
    <phoneticPr fontId="22" type="noConversion"/>
  </si>
  <si>
    <r>
      <rPr>
        <b/>
        <sz val="10"/>
        <rFont val="맑은 고딕"/>
        <family val="3"/>
        <charset val="129"/>
      </rPr>
      <t>■</t>
    </r>
    <r>
      <rPr>
        <b/>
        <sz val="10"/>
        <rFont val="굴림체"/>
        <family val="3"/>
        <charset val="129"/>
      </rPr>
      <t>공 사 명 : 서울시자살예방센터 AK타워 이전 인테리어공사</t>
    </r>
    <phoneticPr fontId="27" type="noConversion"/>
  </si>
  <si>
    <t xml:space="preserve"> </t>
    <phoneticPr fontId="22" type="noConversion"/>
  </si>
  <si>
    <t>AK타워 공사관리규정 적용</t>
    <phoneticPr fontId="22" type="noConversion"/>
  </si>
  <si>
    <t>벽체 경량구조틀</t>
    <phoneticPr fontId="22" type="noConversion"/>
  </si>
  <si>
    <t>■발행 일자 :          년      월     일</t>
    <phoneticPr fontId="27" type="noConversion"/>
  </si>
  <si>
    <t xml:space="preserve">  내역서</t>
    <phoneticPr fontId="22" type="noConversion"/>
  </si>
  <si>
    <t xml:space="preserve"> 롤블라인드</t>
    <phoneticPr fontId="22" type="noConversion"/>
  </si>
  <si>
    <t>입구 SIGN 제작</t>
    <phoneticPr fontId="22" type="noConversion"/>
  </si>
  <si>
    <t>각실 SIGN 제작</t>
    <phoneticPr fontId="22" type="noConversion"/>
  </si>
  <si>
    <t>비조명형</t>
    <phoneticPr fontId="22" type="noConversion"/>
  </si>
  <si>
    <t>기존 센터 자작나무 이설/설치</t>
    <phoneticPr fontId="22" type="noConversion"/>
  </si>
  <si>
    <t>SET</t>
    <phoneticPr fontId="22" type="noConversion"/>
  </si>
  <si>
    <t>SET</t>
    <phoneticPr fontId="22" type="noConversion"/>
  </si>
  <si>
    <t>식</t>
    <phoneticPr fontId="22" type="noConversion"/>
  </si>
  <si>
    <t>10.</t>
  </si>
  <si>
    <t>T-Bar 시스템 천장재 (기존천장 부분보수 및 관련 공종 협조에 따른 마감정리)</t>
    <phoneticPr fontId="1" type="noConversion"/>
  </si>
  <si>
    <t>폐기물처리</t>
    <phoneticPr fontId="22" type="noConversion"/>
  </si>
  <si>
    <t>급배수배관설치인건비</t>
    <phoneticPr fontId="22" type="noConversion"/>
  </si>
  <si>
    <t>급배수공사 [13,14층]</t>
    <phoneticPr fontId="1" type="noConversion"/>
  </si>
  <si>
    <t>금속공사</t>
    <phoneticPr fontId="22" type="noConversion"/>
  </si>
  <si>
    <t>SIGN/블라인드/기타공사</t>
    <phoneticPr fontId="22" type="noConversion"/>
  </si>
  <si>
    <t xml:space="preserve">   본 내역에는 인테리어 연계 마감공사만 포함한다</t>
    <phoneticPr fontId="22" type="noConversion"/>
  </si>
  <si>
    <t xml:space="preserve">* 전기·소방·통신·기계설비 관련 공사는 별도 전문공사 범위로 하며, </t>
    <phoneticPr fontId="22" type="noConversion"/>
  </si>
  <si>
    <t>* 인테리어공사 표준시방서 준수</t>
    <phoneticPr fontId="22" type="noConversion"/>
  </si>
  <si>
    <t>조정가능</t>
    <phoneticPr fontId="22" type="noConversion"/>
  </si>
  <si>
    <t>조정가능</t>
    <phoneticPr fontId="22" type="noConversion"/>
  </si>
  <si>
    <t>드레인배관공사</t>
  </si>
  <si>
    <t>통신선공사</t>
  </si>
  <si>
    <t>22-9 발포 동배관</t>
  </si>
  <si>
    <t>19-9 발포 동배관</t>
  </si>
  <si>
    <t>15-9 발포 동배관</t>
  </si>
  <si>
    <t>12-6 발포 동배관</t>
  </si>
  <si>
    <t>실외기 덕트</t>
  </si>
  <si>
    <t>실외기 제상수 배수 펌프</t>
  </si>
  <si>
    <t>FCU 이전설치</t>
  </si>
  <si>
    <t>Y 분지관</t>
  </si>
  <si>
    <t>대</t>
    <phoneticPr fontId="22" type="noConversion"/>
  </si>
  <si>
    <t>10.</t>
    <phoneticPr fontId="22" type="noConversion"/>
  </si>
  <si>
    <t>냉난방공사</t>
    <phoneticPr fontId="22" type="noConversion"/>
  </si>
  <si>
    <t>기존 냉난방기 이전설치</t>
    <phoneticPr fontId="22" type="noConversion"/>
  </si>
  <si>
    <t>SET</t>
    <phoneticPr fontId="22" type="noConversion"/>
  </si>
  <si>
    <t>12HP</t>
    <phoneticPr fontId="22" type="noConversion"/>
  </si>
  <si>
    <t>실외기 신규설치</t>
    <phoneticPr fontId="22" type="noConversion"/>
  </si>
  <si>
    <t>기존건물-&gt;이전건물</t>
    <phoneticPr fontId="22" type="noConversion"/>
  </si>
  <si>
    <t>이전건물 기존FCU</t>
    <phoneticPr fontId="22" type="noConversion"/>
  </si>
  <si>
    <t>드레인 배관공사</t>
  </si>
  <si>
    <t>통신공사</t>
  </si>
  <si>
    <t>22-9발포 동배관</t>
  </si>
  <si>
    <t>19-9발포 동배관</t>
  </si>
  <si>
    <t>실외기실 제상수 배수펌프</t>
  </si>
  <si>
    <t>기존 냉난방기 이전설치</t>
    <phoneticPr fontId="22" type="noConversion"/>
  </si>
  <si>
    <t>EA</t>
    <phoneticPr fontId="22" type="noConversion"/>
  </si>
  <si>
    <t>11.</t>
    <phoneticPr fontId="22" type="noConversion"/>
  </si>
  <si>
    <t>가구공사</t>
    <phoneticPr fontId="1" type="noConversion"/>
  </si>
  <si>
    <t>실외기실 갤러리 창호 제작</t>
    <phoneticPr fontId="22" type="noConversion"/>
  </si>
  <si>
    <t>12.</t>
    <phoneticPr fontId="22" type="noConversion"/>
  </si>
  <si>
    <t>탕비실 상하부장 제작</t>
    <phoneticPr fontId="22" type="noConversion"/>
  </si>
  <si>
    <t>13,15층</t>
    <phoneticPr fontId="22" type="noConversion"/>
  </si>
  <si>
    <t>13층 상담부</t>
    <phoneticPr fontId="1" type="noConversion"/>
  </si>
  <si>
    <t>책장</t>
  </si>
  <si>
    <t>부장실2</t>
    <phoneticPr fontId="22" type="noConversion"/>
  </si>
  <si>
    <t>티테이블</t>
  </si>
  <si>
    <t>접이식 이동 테이블</t>
    <phoneticPr fontId="22" type="noConversion"/>
  </si>
  <si>
    <t xml:space="preserve">접이식 이동 의자 </t>
    <phoneticPr fontId="22" type="noConversion"/>
  </si>
  <si>
    <t>사무 의자</t>
    <phoneticPr fontId="22" type="noConversion"/>
  </si>
  <si>
    <t>사무 책상</t>
    <phoneticPr fontId="22" type="noConversion"/>
  </si>
  <si>
    <t>소회의실1,2</t>
    <phoneticPr fontId="22" type="noConversion"/>
  </si>
  <si>
    <t>소회의실1,2</t>
    <phoneticPr fontId="22" type="noConversion"/>
  </si>
  <si>
    <t>전자티비 85인치</t>
    <phoneticPr fontId="22" type="noConversion"/>
  </si>
  <si>
    <t>책상(사무용)</t>
    <phoneticPr fontId="22" type="noConversion"/>
  </si>
  <si>
    <t>사무실</t>
    <phoneticPr fontId="22" type="noConversion"/>
  </si>
  <si>
    <t>의자(사무용)</t>
    <phoneticPr fontId="22" type="noConversion"/>
  </si>
  <si>
    <t>휴게의자</t>
    <phoneticPr fontId="22" type="noConversion"/>
  </si>
  <si>
    <t>입구</t>
    <phoneticPr fontId="22" type="noConversion"/>
  </si>
  <si>
    <t>교육실 소</t>
    <phoneticPr fontId="22" type="noConversion"/>
  </si>
  <si>
    <t>부장실</t>
    <phoneticPr fontId="22" type="noConversion"/>
  </si>
  <si>
    <t>전자레인지</t>
    <phoneticPr fontId="22" type="noConversion"/>
  </si>
  <si>
    <t>탕비홀</t>
    <phoneticPr fontId="22" type="noConversion"/>
  </si>
  <si>
    <t>에칭시트</t>
    <phoneticPr fontId="22" type="noConversion"/>
  </si>
  <si>
    <t>가네모네경첩+강화도어 손잡이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</si>
</sst>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.00_);[Red]\(0.00\)"/>
    <numFmt numFmtId="177" formatCode="#,##0_ "/>
    <numFmt numFmtId="178" formatCode="_-* #,##0.00_-;\-* #,##0.00_-;_-* &quot;-&quot;_-;_-@_-"/>
    <numFmt numFmtId="179" formatCode="_-* #,##0.0_-;\-* #,##0.0_-;_-* &quot;-&quot;_-;_-@_-"/>
    <numFmt numFmtId="180" formatCode="0.0"/>
    <numFmt numFmtId="181" formatCode="&quot;₩&quot;#,##0;[Red]&quot;₩&quot;#,##0"/>
  </numFmts>
  <fonts count="76">
    <font>
      <sz val="11"/>
      <color theme="1"/>
      <name val="맑은 고딕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color rgb="FF000000"/>
      <name val="Futura Lt BT"/>
    </font>
    <font>
      <sz val="10"/>
      <color rgb="FF808080"/>
      <name val="Futura Lt BT"/>
    </font>
    <font>
      <sz val="9.5"/>
      <color rgb="FF808080"/>
      <name val="Futura Lt BT"/>
    </font>
    <font>
      <sz val="9.5"/>
      <color rgb="FF000000"/>
      <name val="Futura Lt BT"/>
    </font>
    <font>
      <b/>
      <sz val="9.5"/>
      <color rgb="FF000000"/>
      <name val="Futura Lt BT"/>
    </font>
    <font>
      <b/>
      <sz val="8"/>
      <color rgb="FF000000"/>
      <name val="굴림"/>
      <family val="3"/>
      <charset val="129"/>
    </font>
    <font>
      <sz val="8"/>
      <color rgb="FF000000"/>
      <name val="굴림"/>
      <family val="3"/>
      <charset val="129"/>
    </font>
    <font>
      <sz val="9"/>
      <color rgb="FF000000"/>
      <name val="Futura Lt BT"/>
    </font>
    <font>
      <b/>
      <sz val="9"/>
      <color rgb="FF000000"/>
      <name val="굴림"/>
      <family val="3"/>
      <charset val="129"/>
    </font>
    <font>
      <sz val="12"/>
      <color rgb="FF000000"/>
      <name val="Futura Lt BT"/>
    </font>
    <font>
      <b/>
      <sz val="14"/>
      <color rgb="FFFFFFFF"/>
      <name val="돋움"/>
      <family val="3"/>
      <charset val="129"/>
    </font>
    <font>
      <sz val="8"/>
      <color rgb="FF808080"/>
      <name val="Futura Lt BT"/>
    </font>
    <font>
      <b/>
      <sz val="16"/>
      <color rgb="FF000000"/>
      <name val="돋움"/>
      <family val="3"/>
      <charset val="129"/>
    </font>
    <font>
      <b/>
      <sz val="16"/>
      <color rgb="FF000000"/>
      <name val="Futura Lt BT"/>
    </font>
    <font>
      <u/>
      <sz val="11"/>
      <color theme="10"/>
      <name val="맑은 고딕"/>
      <family val="3"/>
      <charset val="129"/>
      <scheme val="minor"/>
    </font>
    <font>
      <u/>
      <sz val="11"/>
      <color theme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9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9"/>
      <name val="굴림체"/>
      <family val="3"/>
      <charset val="129"/>
    </font>
    <font>
      <b/>
      <sz val="18"/>
      <name val="굴림체"/>
      <family val="3"/>
      <charset val="129"/>
    </font>
    <font>
      <sz val="8"/>
      <name val="돋움"/>
      <family val="3"/>
      <charset val="129"/>
    </font>
    <font>
      <b/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0"/>
      <color indexed="8"/>
      <name val="굴림체"/>
      <family val="3"/>
      <charset val="129"/>
    </font>
    <font>
      <sz val="10"/>
      <name val="굴림체"/>
      <family val="3"/>
      <charset val="129"/>
    </font>
    <font>
      <sz val="11"/>
      <color indexed="8"/>
      <name val="맑은 고딕"/>
      <family val="3"/>
      <charset val="129"/>
    </font>
    <font>
      <b/>
      <sz val="9"/>
      <color rgb="FFFF0000"/>
      <name val="굴림체"/>
      <family val="3"/>
      <charset val="129"/>
    </font>
    <font>
      <sz val="9"/>
      <name val="돋움"/>
      <family val="3"/>
      <charset val="129"/>
    </font>
    <font>
      <sz val="12"/>
      <name val="굴림체"/>
      <family val="3"/>
      <charset val="129"/>
    </font>
    <font>
      <b/>
      <sz val="9"/>
      <color rgb="FF000000"/>
      <name val="Futura Lt BT"/>
    </font>
    <font>
      <sz val="9"/>
      <color rgb="FF000000"/>
      <name val="굴림"/>
      <family val="3"/>
      <charset val="129"/>
    </font>
    <font>
      <b/>
      <sz val="9"/>
      <color rgb="FFFF0000"/>
      <name val="굴림"/>
      <family val="3"/>
      <charset val="129"/>
    </font>
    <font>
      <sz val="9"/>
      <color theme="1"/>
      <name val="굴림"/>
      <family val="3"/>
      <charset val="129"/>
    </font>
    <font>
      <sz val="9"/>
      <color rgb="FFFF0000"/>
      <name val="굴림"/>
      <family val="3"/>
      <charset val="129"/>
    </font>
    <font>
      <sz val="9"/>
      <color rgb="FF808080"/>
      <name val="굴림"/>
      <family val="3"/>
      <charset val="129"/>
    </font>
    <font>
      <sz val="9"/>
      <color rgb="FF808080"/>
      <name val="Futura Lt BT"/>
    </font>
    <font>
      <b/>
      <sz val="10"/>
      <color rgb="FF000000"/>
      <name val="Futura Lt BT"/>
    </font>
    <font>
      <sz val="10"/>
      <color rgb="FF000000"/>
      <name val="Futura Lt BT"/>
    </font>
    <font>
      <b/>
      <sz val="16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돋움"/>
      <family val="3"/>
      <charset val="129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굴림체"/>
      <family val="3"/>
      <charset val="129"/>
    </font>
    <font>
      <b/>
      <sz val="1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9"/>
      <color theme="1"/>
      <name val="굴림"/>
      <family val="3"/>
      <charset val="129"/>
    </font>
    <font>
      <b/>
      <sz val="10"/>
      <color indexed="8"/>
      <name val="굴림"/>
      <family val="3"/>
      <charset val="129"/>
    </font>
    <font>
      <b/>
      <sz val="10"/>
      <name val="굴림"/>
      <family val="3"/>
      <charset val="129"/>
    </font>
    <font>
      <sz val="10"/>
      <color rgb="FF000000"/>
      <name val="Times New Roman"/>
      <family val="1"/>
    </font>
    <font>
      <sz val="9"/>
      <color indexed="8"/>
      <name val="굴림"/>
      <family val="3"/>
      <charset val="129"/>
    </font>
    <font>
      <sz val="9"/>
      <name val="굴림"/>
      <family val="3"/>
      <charset val="129"/>
    </font>
  </fonts>
  <fills count="4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0.14996795556505021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749992370372631"/>
        <bgColor rgb="FF000000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0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>
      <alignment vertical="center"/>
    </xf>
    <xf numFmtId="0" fontId="2" fillId="0" borderId="0">
      <alignment vertical="center"/>
    </xf>
    <xf numFmtId="41" fontId="2" fillId="0" borderId="0">
      <alignment vertical="center"/>
    </xf>
    <xf numFmtId="0" fontId="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0" fontId="20" fillId="0" borderId="0"/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3" fillId="39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13" borderId="16" applyNumberFormat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19" fillId="15" borderId="20" applyNumberFormat="0" applyFont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14" borderId="19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21" applyNumberFormat="0" applyFill="0" applyAlignment="0" applyProtection="0">
      <alignment vertical="center"/>
    </xf>
    <xf numFmtId="0" fontId="62" fillId="12" borderId="16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65" fillId="0" borderId="14" applyNumberFormat="0" applyFill="0" applyAlignment="0" applyProtection="0">
      <alignment vertical="center"/>
    </xf>
    <xf numFmtId="0" fontId="66" fillId="0" borderId="15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8" fillId="13" borderId="17" applyNumberFormat="0" applyAlignment="0" applyProtection="0">
      <alignment vertical="center"/>
    </xf>
    <xf numFmtId="0" fontId="20" fillId="0" borderId="0"/>
    <xf numFmtId="0" fontId="20" fillId="0" borderId="0">
      <alignment vertical="center"/>
    </xf>
    <xf numFmtId="0" fontId="69" fillId="0" borderId="0"/>
    <xf numFmtId="0" fontId="73" fillId="0" borderId="0"/>
  </cellStyleXfs>
  <cellXfs count="221">
    <xf numFmtId="0" fontId="0" fillId="0" borderId="0" xfId="0">
      <alignment vertical="center"/>
    </xf>
    <xf numFmtId="0" fontId="3" fillId="2" borderId="0" xfId="0" applyFont="1" applyFill="1">
      <alignment vertical="center"/>
    </xf>
    <xf numFmtId="41" fontId="3" fillId="2" borderId="0" xfId="15" applyFont="1" applyFill="1" applyBorder="1" applyAlignment="1">
      <alignment horizontal="center" vertical="center" shrinkToFit="1"/>
    </xf>
    <xf numFmtId="41" fontId="4" fillId="2" borderId="0" xfId="3" applyFont="1" applyFill="1" applyBorder="1">
      <alignment vertical="center"/>
    </xf>
    <xf numFmtId="178" fontId="5" fillId="2" borderId="0" xfId="3" applyNumberFormat="1" applyFont="1" applyFill="1" applyBorder="1">
      <alignment vertical="center"/>
    </xf>
    <xf numFmtId="176" fontId="5" fillId="2" borderId="0" xfId="3" applyNumberFormat="1" applyFont="1" applyFill="1" applyBorder="1">
      <alignment vertical="center"/>
    </xf>
    <xf numFmtId="179" fontId="5" fillId="2" borderId="0" xfId="15" applyNumberFormat="1" applyFont="1" applyFill="1" applyBorder="1">
      <alignment vertical="center"/>
    </xf>
    <xf numFmtId="0" fontId="6" fillId="2" borderId="0" xfId="0" applyFont="1" applyFill="1">
      <alignment vertical="center"/>
    </xf>
    <xf numFmtId="49" fontId="7" fillId="2" borderId="0" xfId="0" applyNumberFormat="1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5" fillId="2" borderId="0" xfId="0" applyFont="1" applyFill="1">
      <alignment vertical="center"/>
    </xf>
    <xf numFmtId="41" fontId="11" fillId="4" borderId="2" xfId="3" applyFont="1" applyFill="1" applyBorder="1" applyAlignment="1">
      <alignment horizontal="center" vertical="center"/>
    </xf>
    <xf numFmtId="0" fontId="21" fillId="0" borderId="0" xfId="1" applyFont="1" applyAlignment="1"/>
    <xf numFmtId="0" fontId="23" fillId="0" borderId="0" xfId="1" applyFont="1" applyAlignment="1"/>
    <xf numFmtId="0" fontId="21" fillId="0" borderId="0" xfId="1" applyFont="1" applyAlignment="1">
      <alignment horizontal="left"/>
    </xf>
    <xf numFmtId="0" fontId="29" fillId="0" borderId="0" xfId="1" applyFont="1" applyAlignment="1">
      <alignment horizontal="left"/>
    </xf>
    <xf numFmtId="0" fontId="26" fillId="0" borderId="5" xfId="1" applyFont="1" applyBorder="1" applyAlignment="1">
      <alignment vertical="center" wrapText="1"/>
    </xf>
    <xf numFmtId="0" fontId="29" fillId="0" borderId="4" xfId="1" applyFont="1" applyBorder="1" applyAlignment="1">
      <alignment horizontal="left"/>
    </xf>
    <xf numFmtId="0" fontId="21" fillId="0" borderId="0" xfId="1" applyFont="1">
      <alignment vertical="center"/>
    </xf>
    <xf numFmtId="41" fontId="21" fillId="0" borderId="0" xfId="2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33" fillId="0" borderId="0" xfId="1" applyFont="1" applyAlignment="1">
      <alignment horizontal="center" wrapText="1"/>
    </xf>
    <xf numFmtId="0" fontId="21" fillId="0" borderId="0" xfId="1" applyFont="1" applyAlignment="1">
      <alignment horizontal="left" vertical="center"/>
    </xf>
    <xf numFmtId="41" fontId="21" fillId="0" borderId="0" xfId="2" applyFont="1" applyFill="1" applyAlignment="1">
      <alignment horizontal="left" vertical="center"/>
    </xf>
    <xf numFmtId="41" fontId="23" fillId="0" borderId="0" xfId="2" applyFont="1" applyFill="1" applyBorder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30" fillId="0" borderId="0" xfId="1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5" fillId="0" borderId="0" xfId="0" applyFont="1">
      <alignment vertical="center"/>
    </xf>
    <xf numFmtId="0" fontId="35" fillId="2" borderId="0" xfId="0" applyFont="1" applyFill="1">
      <alignment vertical="center"/>
    </xf>
    <xf numFmtId="49" fontId="11" fillId="2" borderId="0" xfId="0" applyNumberFormat="1" applyFont="1" applyFill="1" applyAlignment="1">
      <alignment horizontal="center" vertical="center"/>
    </xf>
    <xf numFmtId="179" fontId="39" fillId="2" borderId="0" xfId="15" applyNumberFormat="1" applyFont="1" applyFill="1" applyBorder="1">
      <alignment vertical="center"/>
    </xf>
    <xf numFmtId="176" fontId="39" fillId="2" borderId="0" xfId="3" applyNumberFormat="1" applyFont="1" applyFill="1" applyBorder="1">
      <alignment vertical="center"/>
    </xf>
    <xf numFmtId="178" fontId="39" fillId="2" borderId="0" xfId="3" applyNumberFormat="1" applyFont="1" applyFill="1" applyBorder="1">
      <alignment vertical="center"/>
    </xf>
    <xf numFmtId="41" fontId="39" fillId="2" borderId="0" xfId="3" applyFont="1" applyFill="1" applyBorder="1">
      <alignment vertical="center"/>
    </xf>
    <xf numFmtId="41" fontId="35" fillId="2" borderId="0" xfId="15" applyFont="1" applyFill="1" applyBorder="1" applyAlignment="1">
      <alignment horizontal="center" vertical="center" shrinkToFit="1"/>
    </xf>
    <xf numFmtId="49" fontId="34" fillId="2" borderId="0" xfId="0" applyNumberFormat="1" applyFont="1" applyFill="1" applyAlignment="1">
      <alignment horizontal="center" vertical="center"/>
    </xf>
    <xf numFmtId="0" fontId="10" fillId="2" borderId="0" xfId="0" applyFont="1" applyFill="1">
      <alignment vertical="center"/>
    </xf>
    <xf numFmtId="179" fontId="40" fillId="2" borderId="0" xfId="15" applyNumberFormat="1" applyFont="1" applyFill="1" applyBorder="1">
      <alignment vertical="center"/>
    </xf>
    <xf numFmtId="176" fontId="40" fillId="2" borderId="0" xfId="3" applyNumberFormat="1" applyFont="1" applyFill="1" applyBorder="1">
      <alignment vertical="center"/>
    </xf>
    <xf numFmtId="178" fontId="40" fillId="2" borderId="0" xfId="3" applyNumberFormat="1" applyFont="1" applyFill="1" applyBorder="1">
      <alignment vertical="center"/>
    </xf>
    <xf numFmtId="41" fontId="40" fillId="2" borderId="0" xfId="3" applyFont="1" applyFill="1" applyBorder="1">
      <alignment vertical="center"/>
    </xf>
    <xf numFmtId="41" fontId="10" fillId="2" borderId="0" xfId="15" applyFont="1" applyFill="1" applyBorder="1" applyAlignment="1">
      <alignment horizontal="center" vertical="center" shrinkToFit="1"/>
    </xf>
    <xf numFmtId="179" fontId="15" fillId="2" borderId="0" xfId="15" applyNumberFormat="1" applyFont="1" applyFill="1" applyBorder="1" applyAlignment="1">
      <alignment vertical="center"/>
    </xf>
    <xf numFmtId="179" fontId="16" fillId="2" borderId="0" xfId="15" applyNumberFormat="1" applyFont="1" applyFill="1" applyBorder="1" applyAlignment="1">
      <alignment vertical="center"/>
    </xf>
    <xf numFmtId="179" fontId="16" fillId="2" borderId="1" xfId="15" applyNumberFormat="1" applyFont="1" applyFill="1" applyBorder="1" applyAlignment="1">
      <alignment vertical="center"/>
    </xf>
    <xf numFmtId="179" fontId="41" fillId="2" borderId="0" xfId="15" applyNumberFormat="1" applyFont="1" applyFill="1" applyBorder="1" applyAlignment="1">
      <alignment horizontal="center" vertical="center"/>
    </xf>
    <xf numFmtId="41" fontId="4" fillId="2" borderId="0" xfId="15" applyFont="1" applyFill="1" applyBorder="1" applyAlignment="1">
      <alignment horizontal="center" vertical="center" shrinkToFit="1"/>
    </xf>
    <xf numFmtId="179" fontId="41" fillId="2" borderId="1" xfId="15" applyNumberFormat="1" applyFont="1" applyFill="1" applyBorder="1" applyAlignment="1">
      <alignment vertical="center"/>
    </xf>
    <xf numFmtId="41" fontId="42" fillId="2" borderId="0" xfId="15" applyFont="1" applyFill="1" applyBorder="1" applyAlignment="1">
      <alignment horizontal="center" vertical="center" shrinkToFit="1"/>
    </xf>
    <xf numFmtId="179" fontId="44" fillId="2" borderId="0" xfId="15" applyNumberFormat="1" applyFont="1" applyFill="1" applyBorder="1" applyAlignment="1">
      <alignment vertical="center"/>
    </xf>
    <xf numFmtId="179" fontId="46" fillId="2" borderId="0" xfId="15" applyNumberFormat="1" applyFont="1" applyFill="1" applyBorder="1" applyAlignment="1">
      <alignment horizontal="center" vertical="center"/>
    </xf>
    <xf numFmtId="0" fontId="35" fillId="7" borderId="0" xfId="0" applyFont="1" applyFill="1">
      <alignment vertical="center"/>
    </xf>
    <xf numFmtId="0" fontId="35" fillId="8" borderId="0" xfId="0" applyFont="1" applyFill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41" fontId="9" fillId="0" borderId="2" xfId="15" applyFont="1" applyFill="1" applyBorder="1">
      <alignment vertical="center"/>
    </xf>
    <xf numFmtId="0" fontId="8" fillId="0" borderId="2" xfId="0" quotePrefix="1" applyFont="1" applyBorder="1" applyAlignment="1">
      <alignment horizontal="center" vertical="center"/>
    </xf>
    <xf numFmtId="180" fontId="8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41" fontId="8" fillId="0" borderId="2" xfId="15" applyFont="1" applyFill="1" applyBorder="1">
      <alignment vertical="center"/>
    </xf>
    <xf numFmtId="0" fontId="8" fillId="0" borderId="2" xfId="0" applyFont="1" applyBorder="1" applyAlignment="1">
      <alignment horizontal="center" vertical="center" shrinkToFit="1"/>
    </xf>
    <xf numFmtId="0" fontId="9" fillId="0" borderId="2" xfId="0" applyFont="1" applyBorder="1">
      <alignment vertical="center"/>
    </xf>
    <xf numFmtId="41" fontId="8" fillId="0" borderId="2" xfId="0" applyNumberFormat="1" applyFont="1" applyBorder="1" applyAlignment="1">
      <alignment horizontal="center" vertical="center" shrinkToFit="1"/>
    </xf>
    <xf numFmtId="43" fontId="9" fillId="0" borderId="2" xfId="3" applyNumberFormat="1" applyFont="1" applyFill="1" applyBorder="1">
      <alignment vertical="center"/>
    </xf>
    <xf numFmtId="41" fontId="9" fillId="0" borderId="2" xfId="3" applyFont="1" applyFill="1" applyBorder="1">
      <alignment vertical="center"/>
    </xf>
    <xf numFmtId="0" fontId="11" fillId="0" borderId="2" xfId="0" quotePrefix="1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35" fillId="0" borderId="2" xfId="0" applyFont="1" applyBorder="1" applyAlignment="1">
      <alignment horizontal="center" vertical="center" shrinkToFit="1"/>
    </xf>
    <xf numFmtId="0" fontId="35" fillId="0" borderId="2" xfId="0" applyFont="1" applyBorder="1" applyAlignment="1">
      <alignment horizontal="center" vertical="center"/>
    </xf>
    <xf numFmtId="179" fontId="35" fillId="0" borderId="2" xfId="0" applyNumberFormat="1" applyFont="1" applyBorder="1">
      <alignment vertical="center"/>
    </xf>
    <xf numFmtId="176" fontId="35" fillId="0" borderId="2" xfId="0" applyNumberFormat="1" applyFont="1" applyBorder="1" applyAlignment="1">
      <alignment horizontal="center" vertical="center"/>
    </xf>
    <xf numFmtId="41" fontId="35" fillId="0" borderId="2" xfId="3" applyFont="1" applyFill="1" applyBorder="1">
      <alignment vertical="center"/>
    </xf>
    <xf numFmtId="43" fontId="35" fillId="0" borderId="2" xfId="0" applyNumberFormat="1" applyFont="1" applyBorder="1" applyAlignment="1">
      <alignment horizontal="center" vertical="center" shrinkToFit="1"/>
    </xf>
    <xf numFmtId="0" fontId="37" fillId="0" borderId="2" xfId="0" applyFont="1" applyBorder="1">
      <alignment vertical="center"/>
    </xf>
    <xf numFmtId="0" fontId="37" fillId="0" borderId="2" xfId="0" applyFont="1" applyBorder="1" applyAlignment="1">
      <alignment horizontal="center" vertical="center" shrinkToFit="1"/>
    </xf>
    <xf numFmtId="0" fontId="37" fillId="0" borderId="2" xfId="0" applyFont="1" applyBorder="1" applyAlignment="1">
      <alignment horizontal="center" vertical="center"/>
    </xf>
    <xf numFmtId="178" fontId="37" fillId="0" borderId="2" xfId="0" applyNumberFormat="1" applyFont="1" applyBorder="1">
      <alignment vertical="center"/>
    </xf>
    <xf numFmtId="176" fontId="37" fillId="0" borderId="2" xfId="0" applyNumberFormat="1" applyFont="1" applyBorder="1" applyAlignment="1">
      <alignment horizontal="center" vertical="center"/>
    </xf>
    <xf numFmtId="41" fontId="37" fillId="0" borderId="2" xfId="3" applyFont="1" applyFill="1" applyBorder="1">
      <alignment vertical="center"/>
    </xf>
    <xf numFmtId="178" fontId="37" fillId="0" borderId="2" xfId="3" applyNumberFormat="1" applyFont="1" applyFill="1" applyBorder="1">
      <alignment vertical="center"/>
    </xf>
    <xf numFmtId="41" fontId="36" fillId="0" borderId="2" xfId="0" applyNumberFormat="1" applyFont="1" applyBorder="1" applyAlignment="1">
      <alignment horizontal="center" vertical="center" shrinkToFit="1"/>
    </xf>
    <xf numFmtId="0" fontId="37" fillId="3" borderId="2" xfId="0" applyFont="1" applyFill="1" applyBorder="1">
      <alignment vertical="center"/>
    </xf>
    <xf numFmtId="0" fontId="37" fillId="3" borderId="2" xfId="0" applyFont="1" applyFill="1" applyBorder="1" applyAlignment="1">
      <alignment horizontal="center" vertical="center" shrinkToFit="1"/>
    </xf>
    <xf numFmtId="0" fontId="37" fillId="3" borderId="2" xfId="0" applyFont="1" applyFill="1" applyBorder="1" applyAlignment="1">
      <alignment horizontal="center" vertical="center"/>
    </xf>
    <xf numFmtId="178" fontId="37" fillId="3" borderId="2" xfId="0" applyNumberFormat="1" applyFont="1" applyFill="1" applyBorder="1">
      <alignment vertical="center"/>
    </xf>
    <xf numFmtId="41" fontId="38" fillId="0" borderId="2" xfId="0" applyNumberFormat="1" applyFont="1" applyBorder="1" applyAlignment="1">
      <alignment horizontal="center" vertical="center" shrinkToFit="1"/>
    </xf>
    <xf numFmtId="0" fontId="35" fillId="0" borderId="2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179" fontId="11" fillId="0" borderId="2" xfId="0" applyNumberFormat="1" applyFont="1" applyBorder="1">
      <alignment vertical="center"/>
    </xf>
    <xf numFmtId="176" fontId="11" fillId="0" borderId="2" xfId="0" applyNumberFormat="1" applyFont="1" applyBorder="1" applyAlignment="1">
      <alignment horizontal="center" vertical="center"/>
    </xf>
    <xf numFmtId="41" fontId="11" fillId="0" borderId="2" xfId="3" applyFont="1" applyFill="1" applyBorder="1">
      <alignment vertical="center"/>
    </xf>
    <xf numFmtId="178" fontId="35" fillId="0" borderId="2" xfId="0" applyNumberFormat="1" applyFont="1" applyBorder="1">
      <alignment vertical="center"/>
    </xf>
    <xf numFmtId="178" fontId="35" fillId="0" borderId="2" xfId="3" applyNumberFormat="1" applyFont="1" applyFill="1" applyBorder="1">
      <alignment vertical="center"/>
    </xf>
    <xf numFmtId="0" fontId="35" fillId="3" borderId="2" xfId="0" applyFont="1" applyFill="1" applyBorder="1" applyAlignment="1">
      <alignment horizontal="center" vertical="center" shrinkToFit="1"/>
    </xf>
    <xf numFmtId="0" fontId="35" fillId="3" borderId="2" xfId="0" applyFont="1" applyFill="1" applyBorder="1" applyAlignment="1">
      <alignment horizontal="center" vertical="center"/>
    </xf>
    <xf numFmtId="176" fontId="35" fillId="3" borderId="2" xfId="0" applyNumberFormat="1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shrinkToFit="1"/>
    </xf>
    <xf numFmtId="0" fontId="35" fillId="3" borderId="2" xfId="0" applyFont="1" applyFill="1" applyBorder="1">
      <alignment vertical="center"/>
    </xf>
    <xf numFmtId="0" fontId="11" fillId="3" borderId="2" xfId="0" applyFont="1" applyFill="1" applyBorder="1">
      <alignment vertical="center"/>
    </xf>
    <xf numFmtId="178" fontId="35" fillId="3" borderId="2" xfId="0" applyNumberFormat="1" applyFont="1" applyFill="1" applyBorder="1">
      <alignment vertical="center"/>
    </xf>
    <xf numFmtId="0" fontId="11" fillId="7" borderId="2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 shrinkToFit="1"/>
    </xf>
    <xf numFmtId="41" fontId="11" fillId="7" borderId="2" xfId="3" applyFont="1" applyFill="1" applyBorder="1">
      <alignment vertical="center"/>
    </xf>
    <xf numFmtId="41" fontId="35" fillId="7" borderId="2" xfId="3" applyFont="1" applyFill="1" applyBorder="1">
      <alignment vertical="center"/>
    </xf>
    <xf numFmtId="0" fontId="35" fillId="7" borderId="2" xfId="0" applyFont="1" applyFill="1" applyBorder="1" applyAlignment="1">
      <alignment horizontal="center" vertical="center" shrinkToFit="1"/>
    </xf>
    <xf numFmtId="0" fontId="35" fillId="7" borderId="2" xfId="0" applyFont="1" applyFill="1" applyBorder="1" applyAlignment="1">
      <alignment horizontal="center" vertical="center"/>
    </xf>
    <xf numFmtId="178" fontId="11" fillId="7" borderId="2" xfId="0" applyNumberFormat="1" applyFont="1" applyFill="1" applyBorder="1">
      <alignment vertical="center"/>
    </xf>
    <xf numFmtId="176" fontId="11" fillId="7" borderId="2" xfId="0" applyNumberFormat="1" applyFont="1" applyFill="1" applyBorder="1" applyAlignment="1">
      <alignment horizontal="center" vertical="center"/>
    </xf>
    <xf numFmtId="178" fontId="11" fillId="0" borderId="2" xfId="0" applyNumberFormat="1" applyFont="1" applyBorder="1">
      <alignment vertical="center"/>
    </xf>
    <xf numFmtId="0" fontId="11" fillId="3" borderId="2" xfId="0" applyFont="1" applyFill="1" applyBorder="1" applyAlignment="1">
      <alignment horizontal="left" vertical="center"/>
    </xf>
    <xf numFmtId="178" fontId="37" fillId="0" borderId="2" xfId="0" applyNumberFormat="1" applyFont="1" applyBorder="1" applyAlignment="1">
      <alignment vertical="center" wrapText="1"/>
    </xf>
    <xf numFmtId="0" fontId="35" fillId="3" borderId="2" xfId="0" applyFont="1" applyFill="1" applyBorder="1" applyAlignment="1">
      <alignment horizontal="left" vertical="center"/>
    </xf>
    <xf numFmtId="0" fontId="11" fillId="7" borderId="2" xfId="0" applyFont="1" applyFill="1" applyBorder="1" applyAlignment="1">
      <alignment horizontal="center" vertical="center" shrinkToFit="1"/>
    </xf>
    <xf numFmtId="0" fontId="35" fillId="0" borderId="2" xfId="0" applyFont="1" applyBorder="1" applyAlignment="1">
      <alignment horizontal="left" vertical="center"/>
    </xf>
    <xf numFmtId="41" fontId="35" fillId="3" borderId="2" xfId="3" applyFont="1" applyFill="1" applyBorder="1">
      <alignment vertical="center"/>
    </xf>
    <xf numFmtId="179" fontId="11" fillId="7" borderId="2" xfId="0" applyNumberFormat="1" applyFont="1" applyFill="1" applyBorder="1">
      <alignment vertical="center"/>
    </xf>
    <xf numFmtId="0" fontId="48" fillId="6" borderId="11" xfId="0" applyFont="1" applyFill="1" applyBorder="1" applyAlignment="1">
      <alignment vertical="center" shrinkToFit="1"/>
    </xf>
    <xf numFmtId="0" fontId="48" fillId="6" borderId="11" xfId="0" applyFont="1" applyFill="1" applyBorder="1" applyAlignment="1">
      <alignment horizontal="center" vertical="center" shrinkToFit="1"/>
    </xf>
    <xf numFmtId="0" fontId="48" fillId="0" borderId="11" xfId="0" applyFont="1" applyBorder="1" applyAlignment="1">
      <alignment horizontal="center" vertical="center" shrinkToFit="1"/>
    </xf>
    <xf numFmtId="0" fontId="48" fillId="6" borderId="12" xfId="0" applyFont="1" applyFill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49" fillId="6" borderId="11" xfId="16" applyFont="1" applyFill="1" applyBorder="1" applyAlignment="1">
      <alignment vertical="center" shrinkToFit="1"/>
    </xf>
    <xf numFmtId="0" fontId="49" fillId="0" borderId="11" xfId="16" applyFont="1" applyBorder="1" applyAlignment="1">
      <alignment horizontal="center" vertical="center" shrinkToFit="1"/>
    </xf>
    <xf numFmtId="0" fontId="49" fillId="0" borderId="12" xfId="16" applyFont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 shrinkToFit="1"/>
    </xf>
    <xf numFmtId="176" fontId="8" fillId="7" borderId="2" xfId="0" applyNumberFormat="1" applyFont="1" applyFill="1" applyBorder="1" applyAlignment="1">
      <alignment horizontal="center" vertical="center"/>
    </xf>
    <xf numFmtId="41" fontId="8" fillId="7" borderId="2" xfId="15" applyFont="1" applyFill="1" applyBorder="1">
      <alignment vertical="center"/>
    </xf>
    <xf numFmtId="41" fontId="9" fillId="7" borderId="2" xfId="15" applyFont="1" applyFill="1" applyBorder="1">
      <alignment vertical="center"/>
    </xf>
    <xf numFmtId="0" fontId="35" fillId="7" borderId="0" xfId="0" applyFont="1" applyFill="1" applyAlignment="1">
      <alignment horizontal="center" vertical="center"/>
    </xf>
    <xf numFmtId="41" fontId="8" fillId="7" borderId="2" xfId="20" applyFont="1" applyFill="1" applyBorder="1" applyAlignment="1">
      <alignment horizontal="center" vertical="center" shrinkToFit="1"/>
    </xf>
    <xf numFmtId="43" fontId="35" fillId="0" borderId="0" xfId="0" applyNumberFormat="1" applyFont="1">
      <alignment vertical="center"/>
    </xf>
    <xf numFmtId="181" fontId="26" fillId="0" borderId="5" xfId="19" applyNumberFormat="1" applyFont="1" applyBorder="1" applyAlignment="1">
      <alignment horizontal="center" vertical="center" shrinkToFit="1"/>
    </xf>
    <xf numFmtId="41" fontId="23" fillId="0" borderId="7" xfId="2" applyFont="1" applyFill="1" applyBorder="1" applyAlignment="1">
      <alignment horizontal="left" vertical="center"/>
    </xf>
    <xf numFmtId="0" fontId="37" fillId="6" borderId="2" xfId="0" applyFont="1" applyFill="1" applyBorder="1">
      <alignment vertical="center"/>
    </xf>
    <xf numFmtId="0" fontId="11" fillId="6" borderId="2" xfId="0" applyFont="1" applyFill="1" applyBorder="1">
      <alignment vertical="center"/>
    </xf>
    <xf numFmtId="0" fontId="35" fillId="6" borderId="2" xfId="0" applyFont="1" applyFill="1" applyBorder="1">
      <alignment vertical="center"/>
    </xf>
    <xf numFmtId="0" fontId="21" fillId="0" borderId="7" xfId="1" applyFont="1" applyBorder="1" applyAlignment="1"/>
    <xf numFmtId="179" fontId="45" fillId="3" borderId="0" xfId="15" applyNumberFormat="1" applyFont="1" applyFill="1" applyBorder="1" applyAlignment="1">
      <alignment vertical="center"/>
    </xf>
    <xf numFmtId="0" fontId="35" fillId="6" borderId="2" xfId="0" applyFont="1" applyFill="1" applyBorder="1" applyAlignment="1">
      <alignment horizontal="center" vertical="center" shrinkToFit="1"/>
    </xf>
    <xf numFmtId="0" fontId="35" fillId="6" borderId="2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left" vertical="center"/>
    </xf>
    <xf numFmtId="41" fontId="11" fillId="6" borderId="2" xfId="3" applyFont="1" applyFill="1" applyBorder="1">
      <alignment vertical="center"/>
    </xf>
    <xf numFmtId="178" fontId="11" fillId="6" borderId="2" xfId="0" applyNumberFormat="1" applyFont="1" applyFill="1" applyBorder="1">
      <alignment vertical="center"/>
    </xf>
    <xf numFmtId="0" fontId="11" fillId="6" borderId="2" xfId="0" applyFont="1" applyFill="1" applyBorder="1" applyAlignment="1">
      <alignment horizontal="center" vertical="center" shrinkToFit="1"/>
    </xf>
    <xf numFmtId="178" fontId="37" fillId="6" borderId="2" xfId="0" applyNumberFormat="1" applyFont="1" applyFill="1" applyBorder="1">
      <alignment vertical="center"/>
    </xf>
    <xf numFmtId="41" fontId="37" fillId="3" borderId="2" xfId="3" applyFont="1" applyFill="1" applyBorder="1">
      <alignment vertical="center"/>
    </xf>
    <xf numFmtId="0" fontId="38" fillId="3" borderId="2" xfId="0" applyFont="1" applyFill="1" applyBorder="1" applyAlignment="1">
      <alignment horizontal="center" vertical="center" shrinkToFit="1"/>
    </xf>
    <xf numFmtId="0" fontId="11" fillId="6" borderId="2" xfId="0" applyFont="1" applyFill="1" applyBorder="1" applyAlignment="1">
      <alignment horizontal="center" vertical="center"/>
    </xf>
    <xf numFmtId="176" fontId="37" fillId="6" borderId="2" xfId="0" applyNumberFormat="1" applyFont="1" applyFill="1" applyBorder="1" applyAlignment="1">
      <alignment horizontal="center" vertical="center"/>
    </xf>
    <xf numFmtId="176" fontId="11" fillId="6" borderId="2" xfId="0" applyNumberFormat="1" applyFont="1" applyFill="1" applyBorder="1" applyAlignment="1">
      <alignment horizontal="center" vertical="center"/>
    </xf>
    <xf numFmtId="41" fontId="35" fillId="6" borderId="2" xfId="3" applyFont="1" applyFill="1" applyBorder="1">
      <alignment vertical="center"/>
    </xf>
    <xf numFmtId="0" fontId="37" fillId="6" borderId="2" xfId="0" applyFont="1" applyFill="1" applyBorder="1" applyAlignment="1">
      <alignment horizontal="center" vertical="center" shrinkToFit="1"/>
    </xf>
    <xf numFmtId="0" fontId="37" fillId="6" borderId="2" xfId="0" applyFont="1" applyFill="1" applyBorder="1" applyAlignment="1">
      <alignment horizontal="center" vertical="center"/>
    </xf>
    <xf numFmtId="0" fontId="70" fillId="0" borderId="2" xfId="0" applyFont="1" applyBorder="1">
      <alignment vertical="center"/>
    </xf>
    <xf numFmtId="0" fontId="70" fillId="3" borderId="2" xfId="0" applyFont="1" applyFill="1" applyBorder="1">
      <alignment vertical="center"/>
    </xf>
    <xf numFmtId="0" fontId="35" fillId="5" borderId="2" xfId="0" applyFont="1" applyFill="1" applyBorder="1" applyAlignment="1">
      <alignment horizontal="center" vertical="center" shrinkToFit="1"/>
    </xf>
    <xf numFmtId="0" fontId="71" fillId="6" borderId="11" xfId="0" applyFont="1" applyFill="1" applyBorder="1" applyAlignment="1">
      <alignment vertical="center" shrinkToFit="1"/>
    </xf>
    <xf numFmtId="0" fontId="72" fillId="6" borderId="11" xfId="16" applyFont="1" applyFill="1" applyBorder="1" applyAlignment="1">
      <alignment vertical="center" shrinkToFit="1"/>
    </xf>
    <xf numFmtId="0" fontId="11" fillId="0" borderId="2" xfId="0" applyFont="1" applyBorder="1" applyAlignment="1">
      <alignment horizontal="left" vertical="center"/>
    </xf>
    <xf numFmtId="0" fontId="23" fillId="0" borderId="7" xfId="1" applyFont="1" applyBorder="1" applyAlignment="1"/>
    <xf numFmtId="0" fontId="32" fillId="0" borderId="0" xfId="1" applyFont="1" applyAlignment="1">
      <alignment horizontal="left"/>
    </xf>
    <xf numFmtId="0" fontId="21" fillId="0" borderId="23" xfId="1" applyFont="1" applyBorder="1" applyAlignment="1"/>
    <xf numFmtId="0" fontId="21" fillId="0" borderId="23" xfId="1" applyFont="1" applyBorder="1">
      <alignment vertical="center"/>
    </xf>
    <xf numFmtId="41" fontId="21" fillId="0" borderId="22" xfId="2" applyFont="1" applyFill="1" applyBorder="1" applyAlignment="1">
      <alignment horizontal="center" vertical="center"/>
    </xf>
    <xf numFmtId="179" fontId="43" fillId="3" borderId="0" xfId="15" applyNumberFormat="1" applyFont="1" applyFill="1" applyBorder="1" applyAlignment="1">
      <alignment vertical="center"/>
    </xf>
    <xf numFmtId="179" fontId="41" fillId="3" borderId="0" xfId="15" applyNumberFormat="1" applyFont="1" applyFill="1" applyBorder="1" applyAlignment="1">
      <alignment vertical="center"/>
    </xf>
    <xf numFmtId="0" fontId="11" fillId="6" borderId="2" xfId="0" quotePrefix="1" applyFont="1" applyFill="1" applyBorder="1" applyAlignment="1">
      <alignment horizontal="center" vertical="center"/>
    </xf>
    <xf numFmtId="176" fontId="35" fillId="6" borderId="2" xfId="0" applyNumberFormat="1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78" fontId="35" fillId="6" borderId="2" xfId="0" applyNumberFormat="1" applyFont="1" applyFill="1" applyBorder="1">
      <alignment vertical="center"/>
    </xf>
    <xf numFmtId="43" fontId="9" fillId="3" borderId="2" xfId="3" applyNumberFormat="1" applyFont="1" applyFill="1" applyBorder="1">
      <alignment vertical="center"/>
    </xf>
    <xf numFmtId="0" fontId="11" fillId="41" borderId="2" xfId="0" applyFont="1" applyFill="1" applyBorder="1" applyAlignment="1">
      <alignment horizontal="center" vertical="center"/>
    </xf>
    <xf numFmtId="0" fontId="11" fillId="41" borderId="2" xfId="0" applyFont="1" applyFill="1" applyBorder="1" applyAlignment="1">
      <alignment horizontal="center" vertical="center" shrinkToFit="1"/>
    </xf>
    <xf numFmtId="178" fontId="11" fillId="41" borderId="2" xfId="0" applyNumberFormat="1" applyFont="1" applyFill="1" applyBorder="1">
      <alignment vertical="center"/>
    </xf>
    <xf numFmtId="176" fontId="11" fillId="41" borderId="2" xfId="0" applyNumberFormat="1" applyFont="1" applyFill="1" applyBorder="1" applyAlignment="1">
      <alignment horizontal="center" vertical="center"/>
    </xf>
    <xf numFmtId="41" fontId="11" fillId="41" borderId="2" xfId="3" applyFont="1" applyFill="1" applyBorder="1">
      <alignment vertical="center"/>
    </xf>
    <xf numFmtId="0" fontId="74" fillId="6" borderId="11" xfId="0" applyFont="1" applyFill="1" applyBorder="1" applyAlignment="1">
      <alignment vertical="center" shrinkToFit="1"/>
    </xf>
    <xf numFmtId="0" fontId="75" fillId="6" borderId="11" xfId="16" applyFont="1" applyFill="1" applyBorder="1" applyAlignment="1">
      <alignment vertical="center" shrinkToFit="1"/>
    </xf>
    <xf numFmtId="0" fontId="26" fillId="0" borderId="6" xfId="1" applyFont="1" applyBorder="1" applyAlignment="1">
      <alignment horizontal="left" vertical="center"/>
    </xf>
    <xf numFmtId="0" fontId="23" fillId="0" borderId="0" xfId="1" applyFont="1" applyAlignment="1">
      <alignment horizontal="left" vertical="center"/>
    </xf>
    <xf numFmtId="0" fontId="23" fillId="0" borderId="6" xfId="1" applyFont="1" applyBorder="1" applyAlignment="1">
      <alignment horizontal="left" vertical="center" wrapText="1"/>
    </xf>
    <xf numFmtId="0" fontId="21" fillId="0" borderId="0" xfId="1" applyFont="1" applyAlignment="1">
      <alignment horizontal="left" vertical="center"/>
    </xf>
    <xf numFmtId="0" fontId="23" fillId="0" borderId="4" xfId="1" applyFont="1" applyBorder="1" applyAlignment="1">
      <alignment horizontal="left" vertical="center" wrapText="1"/>
    </xf>
    <xf numFmtId="0" fontId="30" fillId="0" borderId="0" xfId="1" applyFont="1">
      <alignment vertical="center"/>
    </xf>
    <xf numFmtId="41" fontId="31" fillId="0" borderId="7" xfId="2" applyFont="1" applyFill="1" applyBorder="1" applyAlignment="1">
      <alignment horizontal="left" vertical="center"/>
    </xf>
    <xf numFmtId="41" fontId="31" fillId="0" borderId="0" xfId="2" applyFont="1" applyFill="1" applyBorder="1" applyAlignment="1">
      <alignment horizontal="left" vertical="center"/>
    </xf>
    <xf numFmtId="0" fontId="24" fillId="0" borderId="0" xfId="1" applyFont="1" applyAlignment="1">
      <alignment horizontal="center"/>
    </xf>
    <xf numFmtId="41" fontId="23" fillId="0" borderId="7" xfId="2" applyFont="1" applyFill="1" applyBorder="1" applyAlignment="1">
      <alignment horizontal="left" vertical="center"/>
    </xf>
    <xf numFmtId="0" fontId="32" fillId="0" borderId="0" xfId="1" applyFont="1" applyAlignment="1">
      <alignment horizontal="left"/>
    </xf>
    <xf numFmtId="0" fontId="23" fillId="0" borderId="8" xfId="1" applyFont="1" applyBorder="1" applyAlignment="1">
      <alignment horizontal="left" vertical="center"/>
    </xf>
    <xf numFmtId="41" fontId="26" fillId="0" borderId="5" xfId="1" applyNumberFormat="1" applyFont="1" applyBorder="1" applyAlignment="1">
      <alignment horizontal="left" vertical="center" wrapText="1"/>
    </xf>
    <xf numFmtId="0" fontId="26" fillId="0" borderId="5" xfId="1" applyFont="1" applyBorder="1" applyAlignment="1">
      <alignment horizontal="left" vertical="center" wrapText="1"/>
    </xf>
    <xf numFmtId="0" fontId="51" fillId="0" borderId="0" xfId="1" applyFont="1" applyAlignment="1" applyProtection="1">
      <alignment horizontal="center" vertical="center" wrapText="1"/>
      <protection locked="0"/>
    </xf>
    <xf numFmtId="0" fontId="51" fillId="0" borderId="4" xfId="1" applyFont="1" applyBorder="1" applyAlignment="1" applyProtection="1">
      <alignment horizontal="center" vertical="center" wrapText="1"/>
      <protection locked="0"/>
    </xf>
    <xf numFmtId="0" fontId="26" fillId="0" borderId="4" xfId="1" applyFont="1" applyBorder="1" applyAlignment="1">
      <alignment horizontal="left" vertical="center"/>
    </xf>
    <xf numFmtId="0" fontId="26" fillId="0" borderId="5" xfId="1" applyFont="1" applyBorder="1" applyAlignment="1">
      <alignment horizontal="left" vertical="center"/>
    </xf>
    <xf numFmtId="0" fontId="28" fillId="0" borderId="5" xfId="1" applyFont="1" applyBorder="1" applyAlignment="1">
      <alignment horizontal="left" vertical="center"/>
    </xf>
    <xf numFmtId="0" fontId="28" fillId="0" borderId="5" xfId="1" applyFont="1" applyBorder="1" applyAlignment="1">
      <alignment horizontal="left" vertical="center" wrapText="1"/>
    </xf>
    <xf numFmtId="49" fontId="13" fillId="40" borderId="0" xfId="0" applyNumberFormat="1" applyFont="1" applyFill="1" applyAlignment="1">
      <alignment horizontal="left" vertical="center"/>
    </xf>
    <xf numFmtId="49" fontId="13" fillId="40" borderId="1" xfId="0" applyNumberFormat="1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center" vertical="center" shrinkToFit="1"/>
    </xf>
    <xf numFmtId="41" fontId="11" fillId="4" borderId="2" xfId="3" applyFont="1" applyFill="1" applyBorder="1" applyAlignment="1">
      <alignment horizontal="center" vertical="center"/>
    </xf>
    <xf numFmtId="41" fontId="11" fillId="4" borderId="9" xfId="3" applyFont="1" applyFill="1" applyBorder="1" applyAlignment="1">
      <alignment horizontal="center" vertical="center"/>
    </xf>
    <xf numFmtId="41" fontId="11" fillId="4" borderId="10" xfId="3" applyFont="1" applyFill="1" applyBorder="1" applyAlignment="1">
      <alignment horizontal="center" vertical="center"/>
    </xf>
    <xf numFmtId="177" fontId="11" fillId="4" borderId="3" xfId="15" applyNumberFormat="1" applyFont="1" applyFill="1" applyBorder="1" applyAlignment="1">
      <alignment horizontal="center" vertical="center"/>
    </xf>
    <xf numFmtId="179" fontId="11" fillId="4" borderId="2" xfId="15" applyNumberFormat="1" applyFont="1" applyFill="1" applyBorder="1" applyAlignment="1">
      <alignment horizontal="center" vertical="center"/>
    </xf>
    <xf numFmtId="176" fontId="11" fillId="4" borderId="2" xfId="3" applyNumberFormat="1" applyFont="1" applyFill="1" applyBorder="1" applyAlignment="1">
      <alignment horizontal="center" vertical="center" wrapText="1"/>
    </xf>
    <xf numFmtId="176" fontId="11" fillId="4" borderId="2" xfId="3" applyNumberFormat="1" applyFont="1" applyFill="1" applyBorder="1" applyAlignment="1">
      <alignment horizontal="center" vertical="center"/>
    </xf>
    <xf numFmtId="49" fontId="11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</cellXfs>
  <cellStyles count="70">
    <cellStyle name="20% - 강조색1 2" xfId="22" xr:uid="{00000000-0005-0000-0000-000000000000}"/>
    <cellStyle name="20% - 강조색2 2" xfId="23" xr:uid="{00000000-0005-0000-0000-000001000000}"/>
    <cellStyle name="20% - 강조색3 2" xfId="24" xr:uid="{00000000-0005-0000-0000-000002000000}"/>
    <cellStyle name="20% - 강조색4 2" xfId="25" xr:uid="{00000000-0005-0000-0000-000003000000}"/>
    <cellStyle name="20% - 강조색5 2" xfId="26" xr:uid="{00000000-0005-0000-0000-000004000000}"/>
    <cellStyle name="20% - 강조색6 2" xfId="27" xr:uid="{00000000-0005-0000-0000-000005000000}"/>
    <cellStyle name="40% - 강조색1 2" xfId="28" xr:uid="{00000000-0005-0000-0000-000006000000}"/>
    <cellStyle name="40% - 강조색2 2" xfId="29" xr:uid="{00000000-0005-0000-0000-000007000000}"/>
    <cellStyle name="40% - 강조색3 2" xfId="30" xr:uid="{00000000-0005-0000-0000-000008000000}"/>
    <cellStyle name="40% - 강조색4 2" xfId="31" xr:uid="{00000000-0005-0000-0000-000009000000}"/>
    <cellStyle name="40% - 강조색5 2" xfId="32" xr:uid="{00000000-0005-0000-0000-00000A000000}"/>
    <cellStyle name="40% - 강조색6 2" xfId="33" xr:uid="{00000000-0005-0000-0000-00000B000000}"/>
    <cellStyle name="60% - 강조색1 2" xfId="34" xr:uid="{00000000-0005-0000-0000-00000C000000}"/>
    <cellStyle name="60% - 강조색2 2" xfId="35" xr:uid="{00000000-0005-0000-0000-00000D000000}"/>
    <cellStyle name="60% - 강조색3 2" xfId="36" xr:uid="{00000000-0005-0000-0000-00000E000000}"/>
    <cellStyle name="60% - 강조색4 2" xfId="37" xr:uid="{00000000-0005-0000-0000-00000F000000}"/>
    <cellStyle name="60% - 강조색5 2" xfId="38" xr:uid="{00000000-0005-0000-0000-000010000000}"/>
    <cellStyle name="60% - 강조색6 2" xfId="39" xr:uid="{00000000-0005-0000-0000-000011000000}"/>
    <cellStyle name="강조색1 2" xfId="40" xr:uid="{00000000-0005-0000-0000-000012000000}"/>
    <cellStyle name="강조색2 2" xfId="41" xr:uid="{00000000-0005-0000-0000-000013000000}"/>
    <cellStyle name="강조색3 2" xfId="42" xr:uid="{00000000-0005-0000-0000-000014000000}"/>
    <cellStyle name="강조색4 2" xfId="43" xr:uid="{00000000-0005-0000-0000-000015000000}"/>
    <cellStyle name="강조색5 2" xfId="44" xr:uid="{00000000-0005-0000-0000-000016000000}"/>
    <cellStyle name="강조색6 2" xfId="45" xr:uid="{00000000-0005-0000-0000-000017000000}"/>
    <cellStyle name="경고문 2" xfId="46" xr:uid="{00000000-0005-0000-0000-000018000000}"/>
    <cellStyle name="계산 2" xfId="47" xr:uid="{00000000-0005-0000-0000-000019000000}"/>
    <cellStyle name="나쁨 2" xfId="48" xr:uid="{00000000-0005-0000-0000-00001A000000}"/>
    <cellStyle name="메모 2" xfId="49" xr:uid="{00000000-0005-0000-0000-00001B000000}"/>
    <cellStyle name="백분율 2" xfId="50" xr:uid="{00000000-0005-0000-0000-00001C000000}"/>
    <cellStyle name="보통 2" xfId="51" xr:uid="{00000000-0005-0000-0000-00001D000000}"/>
    <cellStyle name="설명 텍스트 2" xfId="52" xr:uid="{00000000-0005-0000-0000-00001E000000}"/>
    <cellStyle name="셀 확인 2" xfId="53" xr:uid="{00000000-0005-0000-0000-00001F000000}"/>
    <cellStyle name="쉼표 [0]" xfId="20" builtinId="6"/>
    <cellStyle name="쉼표 [0] 10" xfId="12" xr:uid="{00000000-0005-0000-0000-000021000000}"/>
    <cellStyle name="쉼표 [0] 2" xfId="2" xr:uid="{00000000-0005-0000-0000-000022000000}"/>
    <cellStyle name="쉼표 [0] 2 2" xfId="55" xr:uid="{00000000-0005-0000-0000-000023000000}"/>
    <cellStyle name="쉼표 [0] 2 3" xfId="15" xr:uid="{00000000-0005-0000-0000-000024000000}"/>
    <cellStyle name="쉼표 [0] 3" xfId="14" xr:uid="{00000000-0005-0000-0000-000025000000}"/>
    <cellStyle name="쉼표 [0] 3 2" xfId="10" xr:uid="{00000000-0005-0000-0000-000026000000}"/>
    <cellStyle name="쉼표 [0] 4" xfId="3" xr:uid="{00000000-0005-0000-0000-000027000000}"/>
    <cellStyle name="쉼표 [0] 4 2" xfId="8" xr:uid="{00000000-0005-0000-0000-000028000000}"/>
    <cellStyle name="쉼표 [0] 5" xfId="54" xr:uid="{00000000-0005-0000-0000-000029000000}"/>
    <cellStyle name="연결된 셀 2" xfId="56" xr:uid="{00000000-0005-0000-0000-00002A000000}"/>
    <cellStyle name="열어 본 하이퍼링크" xfId="18" builtinId="9" hidden="1"/>
    <cellStyle name="요약 2" xfId="57" xr:uid="{00000000-0005-0000-0000-00002C000000}"/>
    <cellStyle name="입력 2" xfId="58" xr:uid="{00000000-0005-0000-0000-00002D000000}"/>
    <cellStyle name="제목 1 2" xfId="60" xr:uid="{00000000-0005-0000-0000-00002E000000}"/>
    <cellStyle name="제목 2 2" xfId="61" xr:uid="{00000000-0005-0000-0000-00002F000000}"/>
    <cellStyle name="제목 3 2" xfId="62" xr:uid="{00000000-0005-0000-0000-000030000000}"/>
    <cellStyle name="제목 4 2" xfId="63" xr:uid="{00000000-0005-0000-0000-000031000000}"/>
    <cellStyle name="제목 5" xfId="59" xr:uid="{00000000-0005-0000-0000-000032000000}"/>
    <cellStyle name="좋음 2" xfId="64" xr:uid="{00000000-0005-0000-0000-000033000000}"/>
    <cellStyle name="출력 2" xfId="65" xr:uid="{00000000-0005-0000-0000-000034000000}"/>
    <cellStyle name="통화 [0] 2" xfId="19" xr:uid="{00000000-0005-0000-0000-000035000000}"/>
    <cellStyle name="통화 [0] 3" xfId="5" xr:uid="{00000000-0005-0000-0000-000036000000}"/>
    <cellStyle name="표준" xfId="0" builtinId="0"/>
    <cellStyle name="표준 15" xfId="13" xr:uid="{00000000-0005-0000-0000-000038000000}"/>
    <cellStyle name="표준 2" xfId="1" xr:uid="{00000000-0005-0000-0000-000039000000}"/>
    <cellStyle name="표준 2 2" xfId="9" xr:uid="{00000000-0005-0000-0000-00003A000000}"/>
    <cellStyle name="표준 2 3" xfId="66" xr:uid="{00000000-0005-0000-0000-00003B000000}"/>
    <cellStyle name="표준 2 4" xfId="4" xr:uid="{00000000-0005-0000-0000-00003C000000}"/>
    <cellStyle name="표준 3" xfId="7" xr:uid="{00000000-0005-0000-0000-00003D000000}"/>
    <cellStyle name="표준 3 2" xfId="68" xr:uid="{00000000-0005-0000-0000-00003E000000}"/>
    <cellStyle name="표준 4" xfId="67" xr:uid="{00000000-0005-0000-0000-00003F000000}"/>
    <cellStyle name="표준 5" xfId="21" xr:uid="{00000000-0005-0000-0000-000040000000}"/>
    <cellStyle name="표준 6" xfId="69" xr:uid="{00000000-0005-0000-0000-000041000000}"/>
    <cellStyle name="표준 7" xfId="6" xr:uid="{00000000-0005-0000-0000-000042000000}"/>
    <cellStyle name="표준 7 2" xfId="11" xr:uid="{00000000-0005-0000-0000-000043000000}"/>
    <cellStyle name="표준_표준견적서-2010년 신규-PAS-1007121" xfId="16" xr:uid="{00000000-0005-0000-0000-000044000000}"/>
    <cellStyle name="하이퍼링크" xfId="17" builtinId="8" hidde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648;&#50672;\D\excel\base\&#48716;&#46972;&#51204;&#50857;DB-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224;&#51648;&#50672;\D\2000&#45380;\2000&#45380;-&#44204;&#51201;\&#48376;&#44277;&#49324;\&#47215;&#45936;%20&#50504;&#47732;&#46020;%20&#53080;&#46020;%20&#49888;&#52629;&#44277;&#49324;\&#50504;&#47732;&#46020;&#48376;&#44277;&#49324;&#44204;&#51201;(2000-12-29)-1&#52264;&#49688;&#51221;&#4851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3468;&#44397;\&#44277;&#50976;\CHOL2000\DOWN\WINDOWS\TEMP\&#51068;&#50948;&#45824;&#44032;&#5436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(&#49457;&#48513;&#46041;)-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0689;&#51068;\2001&#44204;&#51201;\WINDOWS\Temporary%20Internet%20Files\Content.IE5\5X34ASQ8\My%20Documents\JOB\WINDOWS\TEMP\&#44553;&#50668;&#44288;&#47532;&#50672;&#498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345;&#49688;\&#44277;&#50976;D\D\2003\&#44204;&#51201;&#51077;&#52272;\&#48177;&#54868;&#51216;\&#47215;&#45936;&#47112;&#47788;\&#51109;&#50504;&#51216;\&#49569;&#54788;\PROJECT\&#45824;&#50577;&#49457;&#48513;&#46041;\&#45824;&#50577;%20&#49457;&#48513;&#46041;&#48716;&#4697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0689;&#51068;\2001&#44204;&#51201;\WINDOWS\Temporary%20Internet%20Files\Content.IE5\5X34ASQ8\My%20Documents\JOB\&#44553;&#50668;&#44288;&#47532;&#54532;&#47196;&#44536;&#47016;%202001%20v1_1\3-1.&#44592;&#53440;&#50629;&#47924;\&#51452;&#49885;&#50577;&#49688;&#46020;\&#51452;&#49885;&#50577;&#49688;&#46020;&#54532;&#47196;&#44536;&#47016;\&#51452;&#49885;&#50577;&#49688;&#46020;&#54532;&#47196;&#44536;&#47016;%20V2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갑"/>
      <sheetName val="중"/>
      <sheetName val="을"/>
      <sheetName val="DB"/>
      <sheetName val="실행"/>
      <sheetName val="기성"/>
      <sheetName val="정산"/>
      <sheetName val="차액보증"/>
      <sheetName val="BID"/>
      <sheetName val="Sheet3"/>
      <sheetName val=" 견적서"/>
      <sheetName val="1-1"/>
      <sheetName val="관람석제출"/>
      <sheetName val="TEL"/>
      <sheetName val="교통대책내역"/>
      <sheetName val="금액집계"/>
      <sheetName val="물량산출근거"/>
      <sheetName val="BSD (2)"/>
      <sheetName val="2F 회의실견적(5_14 일대)"/>
      <sheetName val="설계명세서"/>
      <sheetName val="견적내용입력"/>
      <sheetName val="견적서세부내용"/>
      <sheetName val="수량산출"/>
      <sheetName val="공통가설"/>
      <sheetName val="노원열병합  건축공사기성내역서"/>
      <sheetName val="방배동내역(리라)"/>
      <sheetName val="현장경비"/>
      <sheetName val="방배동내역(한영)"/>
      <sheetName val="견적서"/>
      <sheetName val="현장"/>
      <sheetName val="공사개요"/>
      <sheetName val="ITEM"/>
      <sheetName val="AL공사(원)"/>
      <sheetName val="Proposal"/>
      <sheetName val="Customer Databas"/>
      <sheetName val="외주비"/>
      <sheetName val="WORK"/>
      <sheetName val="1F"/>
      <sheetName val="Sheet1"/>
      <sheetName val="집계표"/>
      <sheetName val="소비자가"/>
      <sheetName val="입찰안"/>
      <sheetName val="일위대가목차"/>
      <sheetName val="투찰"/>
      <sheetName val="Y-WORK"/>
      <sheetName val="Macro(전선)"/>
      <sheetName val="빌라전용DB-2"/>
      <sheetName val="내역서"/>
      <sheetName val="6호기"/>
      <sheetName val="정부노임단가"/>
      <sheetName val="PUMP"/>
      <sheetName val="전기일위대가"/>
      <sheetName val="Comb"/>
      <sheetName val="공통부대비"/>
      <sheetName val="1차 내역서"/>
      <sheetName val="기본사항"/>
      <sheetName val="데이타"/>
      <sheetName val="DATA"/>
      <sheetName val="EACT10"/>
      <sheetName val="Division 9_Finish"/>
      <sheetName val="Sheet4"/>
      <sheetName val="말뚝물량"/>
      <sheetName val="내역"/>
      <sheetName val="표지 (2)"/>
      <sheetName val="VALVE"/>
      <sheetName val="남양시작동자105노65기1.3화1.2"/>
      <sheetName val="PIPE"/>
      <sheetName val="1.우편집중내역서"/>
      <sheetName val="001"/>
      <sheetName val="J直材4"/>
      <sheetName val="내역1"/>
      <sheetName val="#REF"/>
      <sheetName val="개요"/>
      <sheetName val="일위대가"/>
      <sheetName val="Sheet5"/>
      <sheetName val="단가기준"/>
      <sheetName val="통합"/>
      <sheetName val="제출내역 (2)"/>
      <sheetName val="Sheet2"/>
      <sheetName val="1ST"/>
      <sheetName val="수량산출서"/>
      <sheetName val="TRE TABLE"/>
      <sheetName val="ASEM내역"/>
      <sheetName val="환산"/>
      <sheetName val="수량산출(데크H,I)"/>
      <sheetName val="개요입력"/>
      <sheetName val="수량기준"/>
      <sheetName val="!"/>
      <sheetName val="기성원"/>
      <sheetName val="갑지"/>
      <sheetName val="계약내역서"/>
      <sheetName val="단가표"/>
      <sheetName val="투찰(하수)"/>
      <sheetName val="ELECTRIC"/>
      <sheetName val="원형맨홀수량"/>
      <sheetName val="건축원가계산서"/>
      <sheetName val="REDUCER"/>
      <sheetName val="WE_T"/>
      <sheetName val="식재인부"/>
      <sheetName val="토목"/>
      <sheetName val="변경-C"/>
      <sheetName val="UR2-Calculation"/>
      <sheetName val="갑지(추정)"/>
      <sheetName val="연수동"/>
      <sheetName val="NEWDRAW"/>
      <sheetName val="SubmitCal"/>
      <sheetName val="Summary"/>
      <sheetName val="일위대가목록"/>
      <sheetName val="품셈TABLE"/>
      <sheetName val="Lists"/>
      <sheetName val="ET2TOT"/>
      <sheetName val="협조전"/>
      <sheetName val="투자효율분석"/>
      <sheetName val="예산서"/>
      <sheetName val="공사원가계산서"/>
      <sheetName val="설계산출기초"/>
      <sheetName val="을부담운반비"/>
      <sheetName val="기계내역"/>
      <sheetName val="BOQ건축"/>
      <sheetName val="실행(ALT1)"/>
      <sheetName val="코드2"/>
      <sheetName val="인테리어 (1층 외관 입구)"/>
      <sheetName val=""/>
      <sheetName val="오산갈곳"/>
      <sheetName val="단중표"/>
      <sheetName val="MOTOR"/>
      <sheetName val="_견적서"/>
      <sheetName val="BSD_(2)"/>
      <sheetName val="2F_회의실견적(5_14_일대)"/>
      <sheetName val="노원열병합__건축공사기성내역서"/>
      <sheetName val="Customer_Databas"/>
      <sheetName val="_견적서1"/>
      <sheetName val="BSD_(2)1"/>
      <sheetName val="2F_회의실견적(5_14_일대)1"/>
      <sheetName val="노원열병합__건축공사기성내역서1"/>
      <sheetName val="Customer_Databas1"/>
      <sheetName val="Breakdown"/>
      <sheetName val="UnitRate"/>
      <sheetName val="직노"/>
      <sheetName val="기안"/>
      <sheetName val="Galaxy 소비자가격표"/>
      <sheetName val="ilch"/>
      <sheetName val="재집"/>
      <sheetName val="직재"/>
      <sheetName val="산출근거"/>
      <sheetName val="단면가정"/>
      <sheetName val="금액"/>
      <sheetName val="부대대비"/>
      <sheetName val="냉연집계"/>
      <sheetName val="건축"/>
      <sheetName val="COVER"/>
      <sheetName val="2002년"/>
      <sheetName val="원본(01~02)"/>
      <sheetName val="Project Brief"/>
      <sheetName val="경비2내역"/>
      <sheetName val="옹벽"/>
      <sheetName val="연돌일위집계"/>
      <sheetName val="작성"/>
      <sheetName val="9."/>
      <sheetName val="96월별PL"/>
      <sheetName val="CAPVC"/>
      <sheetName val="대비"/>
      <sheetName val="SG"/>
      <sheetName val="h-013211-2"/>
      <sheetName val="AP1"/>
      <sheetName val="실행내역"/>
      <sheetName val="품종별-이름"/>
      <sheetName val="DATA(BAC)"/>
      <sheetName val="BUS제원1"/>
      <sheetName val="손익분석"/>
      <sheetName val="I一般比"/>
      <sheetName val="표지"/>
      <sheetName val="전기일위목록"/>
      <sheetName val="LH3 동양시스템"/>
      <sheetName val="6동"/>
      <sheetName val="인사자료총집계"/>
      <sheetName val="이자율"/>
      <sheetName val="부하LOAD"/>
      <sheetName val="설계조건"/>
      <sheetName val="안정계산"/>
      <sheetName val="단면검토"/>
      <sheetName val="소방사항"/>
      <sheetName val="APT내역"/>
      <sheetName val="1.변경범위"/>
      <sheetName val="견적서-자동"/>
      <sheetName val="WE'T"/>
      <sheetName val="기초공"/>
      <sheetName val="기둥(원형)"/>
      <sheetName val="공종별 집계"/>
      <sheetName val="토목내역"/>
      <sheetName val="일위대가목록(1)"/>
      <sheetName val="단가대비표(1)"/>
      <sheetName val="수입"/>
      <sheetName val="2000.05"/>
      <sheetName val="인건비"/>
      <sheetName val="1공구(을)"/>
      <sheetName val="소요자재"/>
      <sheetName val="정산내역서"/>
      <sheetName val="2000전체분"/>
      <sheetName val="2000년1차"/>
      <sheetName val="백암비스타내역"/>
      <sheetName val="자재단가비교표"/>
      <sheetName val="장비가동"/>
      <sheetName val="일위목록"/>
      <sheetName val="요율"/>
      <sheetName val="직접비"/>
      <sheetName val="2002상반기노임기준"/>
      <sheetName val="3BL공동구 수량"/>
      <sheetName val="공사비집계"/>
      <sheetName val="확약서"/>
      <sheetName val="단위세대 개요"/>
      <sheetName val="Variables"/>
      <sheetName val="COST"/>
      <sheetName val="영업소실적"/>
      <sheetName val="출자한도"/>
      <sheetName val="BQ"/>
      <sheetName val="1층"/>
      <sheetName val="시행합의서"/>
      <sheetName val="원가계산서"/>
      <sheetName val="c_balju"/>
      <sheetName val="보합"/>
      <sheetName val="A-4"/>
      <sheetName val="노임이"/>
      <sheetName val="20관리비율"/>
      <sheetName val="danga"/>
      <sheetName val="CTEMCOST"/>
      <sheetName val="Total"/>
      <sheetName val="ABUT수량-A1"/>
      <sheetName val="해평견적"/>
      <sheetName val="건축공사집계표"/>
      <sheetName val="방배동내역 (총괄)"/>
      <sheetName val="부대공사총괄"/>
      <sheetName val="수정시산표"/>
      <sheetName val="성남여성복지내역"/>
      <sheetName val="I.설계조건"/>
      <sheetName val="전기공사"/>
      <sheetName val="NEW-PANEL"/>
      <sheetName val="YOEMAGUM"/>
      <sheetName val="BLOCK(1)"/>
      <sheetName val="시산표"/>
      <sheetName val="플랜트 설치"/>
      <sheetName val="터파기및재료"/>
      <sheetName val="대전21토목내역서"/>
      <sheetName val="CAT_5"/>
      <sheetName val="노임단가"/>
      <sheetName val="자재단가"/>
      <sheetName val="부대내역"/>
      <sheetName val="1련박스"/>
      <sheetName val="TRE_TABLE"/>
      <sheetName val="Division_9_Finish"/>
      <sheetName val="1_변경범위"/>
      <sheetName val="1차_내역서"/>
      <sheetName val="표지_(2)"/>
      <sheetName val="제출내역_(2)"/>
      <sheetName val="남양시작동자105노65기1_3화1_2"/>
      <sheetName val="단위세대_개요"/>
      <sheetName val="설직재-1"/>
      <sheetName val="제-노임"/>
      <sheetName val="전 기"/>
      <sheetName val="ASP"/>
      <sheetName val="부하계산서"/>
      <sheetName val="정렬"/>
      <sheetName val="조명시설"/>
      <sheetName val="wall"/>
      <sheetName val="CP-E2 (품셈표)"/>
      <sheetName val="월선수금"/>
      <sheetName val="자료"/>
      <sheetName val="국별인원"/>
      <sheetName val="2F 회의실견적_5_14 일대_"/>
      <sheetName val="T6-6(2)"/>
      <sheetName val="연습장소"/>
      <sheetName val="FAB별"/>
      <sheetName val="날개벽(좌,우=45도,75도)"/>
      <sheetName val="3.현장배치"/>
      <sheetName val="소업1교"/>
      <sheetName val="조명율"/>
      <sheetName val="RH-BEAM"/>
      <sheetName val="실행철강하도"/>
      <sheetName val="설 계"/>
      <sheetName val="member design"/>
      <sheetName val="design criteria"/>
      <sheetName val="working load at the btm ft."/>
      <sheetName val="plan&amp;section of foundation"/>
      <sheetName val="hvac(제어동)"/>
      <sheetName val="TYPE-A"/>
      <sheetName val="중동상가"/>
      <sheetName val="세원견적서"/>
      <sheetName val="교원연구비"/>
      <sheetName val="studio"/>
      <sheetName val="일위대가(건축)"/>
      <sheetName val="업체명"/>
      <sheetName val="관리"/>
      <sheetName val="일위대가표"/>
      <sheetName val="원가계산서(남측)"/>
      <sheetName val="견"/>
      <sheetName val="型钢重"/>
      <sheetName val="사용자정의"/>
      <sheetName val="제품표준규격"/>
      <sheetName val="양식"/>
      <sheetName val="공작물조직표(용배수)"/>
      <sheetName val="시멘트"/>
      <sheetName val="단가"/>
      <sheetName val="APT"/>
      <sheetName val="부속동"/>
      <sheetName val="시설물일위"/>
      <sheetName val="1.관로"/>
      <sheetName val="노임"/>
      <sheetName val="단가표 "/>
      <sheetName val="JUCK"/>
      <sheetName val="설계명세서(선로)"/>
      <sheetName val="조직"/>
      <sheetName val="BG"/>
      <sheetName val="물량표"/>
      <sheetName val="DTICH"/>
      <sheetName val="G.R300경비"/>
      <sheetName val="날개벽수량표"/>
      <sheetName val="간접경상비"/>
      <sheetName val="beam"/>
      <sheetName val="NOTE"/>
      <sheetName val="DSNV"/>
      <sheetName val="MAIN GATE HOUSE"/>
      <sheetName val="BILL6 MEP SUMMARY"/>
      <sheetName val="P&amp;L"/>
      <sheetName val="Index"/>
      <sheetName val="구성비"/>
    </sheetNames>
    <sheetDataSet>
      <sheetData sheetId="0">
        <row r="1">
          <cell r="J1">
            <v>0</v>
          </cell>
        </row>
      </sheetData>
      <sheetData sheetId="1">
        <row r="1">
          <cell r="J1">
            <v>0</v>
          </cell>
        </row>
      </sheetData>
      <sheetData sheetId="2" refreshError="1"/>
      <sheetData sheetId="3" refreshError="1">
        <row r="1">
          <cell r="J1">
            <v>0</v>
          </cell>
        </row>
        <row r="2">
          <cell r="J2" t="str">
            <v>금  액</v>
          </cell>
          <cell r="M2" t="str">
            <v>금  액</v>
          </cell>
        </row>
        <row r="3">
          <cell r="J3" t="str">
            <v/>
          </cell>
          <cell r="M3" t="str">
            <v/>
          </cell>
        </row>
        <row r="4">
          <cell r="J4" t="str">
            <v/>
          </cell>
          <cell r="M4" t="str">
            <v/>
          </cell>
        </row>
        <row r="5">
          <cell r="J5">
            <v>720000</v>
          </cell>
          <cell r="M5">
            <v>0</v>
          </cell>
        </row>
        <row r="6">
          <cell r="J6">
            <v>3000000</v>
          </cell>
          <cell r="M6">
            <v>0</v>
          </cell>
        </row>
        <row r="7">
          <cell r="J7">
            <v>3600000</v>
          </cell>
          <cell r="M7">
            <v>0</v>
          </cell>
        </row>
        <row r="8">
          <cell r="J8">
            <v>30000</v>
          </cell>
          <cell r="M8">
            <v>0</v>
          </cell>
        </row>
        <row r="9">
          <cell r="J9" t="str">
            <v/>
          </cell>
          <cell r="M9" t="str">
            <v/>
          </cell>
        </row>
        <row r="10">
          <cell r="J10">
            <v>7350000</v>
          </cell>
          <cell r="M10">
            <v>0</v>
          </cell>
        </row>
        <row r="11">
          <cell r="J11" t="str">
            <v/>
          </cell>
          <cell r="M11" t="str">
            <v/>
          </cell>
        </row>
        <row r="12">
          <cell r="J12">
            <v>0</v>
          </cell>
          <cell r="M12">
            <v>0</v>
          </cell>
        </row>
        <row r="13">
          <cell r="J13">
            <v>9630</v>
          </cell>
          <cell r="M13">
            <v>18520</v>
          </cell>
        </row>
        <row r="14">
          <cell r="J14">
            <v>1608</v>
          </cell>
          <cell r="M14">
            <v>2406</v>
          </cell>
        </row>
        <row r="15">
          <cell r="J15">
            <v>4988</v>
          </cell>
          <cell r="M15">
            <v>8615</v>
          </cell>
        </row>
        <row r="16">
          <cell r="J16">
            <v>8865</v>
          </cell>
          <cell r="M16">
            <v>9563</v>
          </cell>
        </row>
        <row r="17">
          <cell r="J17">
            <v>3671</v>
          </cell>
          <cell r="M17">
            <v>13170</v>
          </cell>
        </row>
        <row r="18">
          <cell r="J18">
            <v>8270</v>
          </cell>
          <cell r="M18">
            <v>9675</v>
          </cell>
        </row>
        <row r="19">
          <cell r="J19">
            <v>12620</v>
          </cell>
          <cell r="M19">
            <v>11350</v>
          </cell>
        </row>
        <row r="20">
          <cell r="J20" t="str">
            <v/>
          </cell>
          <cell r="M20" t="str">
            <v/>
          </cell>
        </row>
        <row r="21">
          <cell r="J21">
            <v>49652</v>
          </cell>
          <cell r="M21">
            <v>73299</v>
          </cell>
        </row>
        <row r="22">
          <cell r="J22" t="str">
            <v/>
          </cell>
          <cell r="M22" t="str">
            <v/>
          </cell>
        </row>
        <row r="23">
          <cell r="J23" t="str">
            <v/>
          </cell>
          <cell r="M23" t="str">
            <v/>
          </cell>
        </row>
        <row r="24">
          <cell r="J24" t="str">
            <v/>
          </cell>
          <cell r="M24" t="str">
            <v/>
          </cell>
        </row>
        <row r="25">
          <cell r="J25" t="str">
            <v/>
          </cell>
          <cell r="M25" t="str">
            <v/>
          </cell>
        </row>
        <row r="26">
          <cell r="J26" t="str">
            <v/>
          </cell>
          <cell r="M26" t="str">
            <v/>
          </cell>
        </row>
        <row r="27">
          <cell r="M27" t="str">
            <v/>
          </cell>
        </row>
        <row r="28">
          <cell r="M28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0</v>
          </cell>
        </row>
        <row r="36">
          <cell r="M36">
            <v>0</v>
          </cell>
        </row>
        <row r="37">
          <cell r="M37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5">
          <cell r="M95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5">
          <cell r="M165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8">
          <cell r="M218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7">
          <cell r="M237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6">
          <cell r="M246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59">
          <cell r="M259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3">
          <cell r="M263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  <row r="268">
          <cell r="M268">
            <v>0</v>
          </cell>
        </row>
        <row r="269">
          <cell r="M269">
            <v>0</v>
          </cell>
        </row>
        <row r="270">
          <cell r="M270">
            <v>0</v>
          </cell>
        </row>
        <row r="271">
          <cell r="M271">
            <v>0</v>
          </cell>
        </row>
        <row r="272">
          <cell r="M272">
            <v>0</v>
          </cell>
        </row>
        <row r="273">
          <cell r="M273">
            <v>0</v>
          </cell>
        </row>
        <row r="274">
          <cell r="M274">
            <v>0</v>
          </cell>
        </row>
        <row r="275">
          <cell r="M275">
            <v>0</v>
          </cell>
        </row>
        <row r="276">
          <cell r="M276">
            <v>0</v>
          </cell>
        </row>
        <row r="277">
          <cell r="M277">
            <v>0</v>
          </cell>
        </row>
        <row r="278">
          <cell r="M278">
            <v>0</v>
          </cell>
        </row>
        <row r="279">
          <cell r="M279">
            <v>0</v>
          </cell>
        </row>
        <row r="280">
          <cell r="M280">
            <v>0</v>
          </cell>
        </row>
        <row r="281">
          <cell r="M281">
            <v>0</v>
          </cell>
        </row>
        <row r="282">
          <cell r="M282">
            <v>0</v>
          </cell>
        </row>
        <row r="283">
          <cell r="M283">
            <v>0</v>
          </cell>
        </row>
        <row r="284">
          <cell r="M284">
            <v>0</v>
          </cell>
        </row>
        <row r="285">
          <cell r="M285">
            <v>0</v>
          </cell>
        </row>
        <row r="286">
          <cell r="M286">
            <v>0</v>
          </cell>
        </row>
        <row r="287">
          <cell r="M287">
            <v>0</v>
          </cell>
        </row>
        <row r="288">
          <cell r="M288">
            <v>0</v>
          </cell>
        </row>
        <row r="289">
          <cell r="M289">
            <v>0</v>
          </cell>
        </row>
        <row r="290">
          <cell r="M290">
            <v>0</v>
          </cell>
        </row>
        <row r="291">
          <cell r="M291">
            <v>0</v>
          </cell>
        </row>
        <row r="292">
          <cell r="M292">
            <v>0</v>
          </cell>
        </row>
        <row r="293">
          <cell r="M293">
            <v>0</v>
          </cell>
        </row>
        <row r="294">
          <cell r="M294">
            <v>0</v>
          </cell>
        </row>
        <row r="295">
          <cell r="M295">
            <v>0</v>
          </cell>
        </row>
        <row r="296">
          <cell r="M296">
            <v>0</v>
          </cell>
        </row>
        <row r="297">
          <cell r="M297">
            <v>0</v>
          </cell>
        </row>
        <row r="298">
          <cell r="M298">
            <v>0</v>
          </cell>
        </row>
        <row r="299">
          <cell r="M299">
            <v>0</v>
          </cell>
        </row>
        <row r="300">
          <cell r="M300">
            <v>0</v>
          </cell>
        </row>
        <row r="301">
          <cell r="M301">
            <v>0</v>
          </cell>
        </row>
        <row r="302">
          <cell r="M302">
            <v>0</v>
          </cell>
        </row>
        <row r="303">
          <cell r="M303">
            <v>0</v>
          </cell>
        </row>
        <row r="304">
          <cell r="M304">
            <v>0</v>
          </cell>
        </row>
        <row r="305">
          <cell r="M305">
            <v>0</v>
          </cell>
        </row>
        <row r="306">
          <cell r="M306">
            <v>0</v>
          </cell>
        </row>
        <row r="307">
          <cell r="M307">
            <v>0</v>
          </cell>
        </row>
        <row r="308">
          <cell r="M308">
            <v>0</v>
          </cell>
        </row>
        <row r="309">
          <cell r="M309">
            <v>0</v>
          </cell>
        </row>
        <row r="310">
          <cell r="M310">
            <v>0</v>
          </cell>
        </row>
        <row r="311">
          <cell r="M311">
            <v>0</v>
          </cell>
        </row>
        <row r="312">
          <cell r="M312">
            <v>0</v>
          </cell>
        </row>
        <row r="313">
          <cell r="M313">
            <v>0</v>
          </cell>
        </row>
        <row r="314">
          <cell r="M314">
            <v>0</v>
          </cell>
        </row>
        <row r="315">
          <cell r="M315">
            <v>0</v>
          </cell>
        </row>
        <row r="316">
          <cell r="M316">
            <v>0</v>
          </cell>
        </row>
        <row r="317">
          <cell r="M317">
            <v>0</v>
          </cell>
        </row>
        <row r="318">
          <cell r="M318">
            <v>0</v>
          </cell>
        </row>
        <row r="319">
          <cell r="M319">
            <v>0</v>
          </cell>
        </row>
        <row r="320">
          <cell r="M320">
            <v>0</v>
          </cell>
        </row>
        <row r="321">
          <cell r="M321">
            <v>0</v>
          </cell>
        </row>
        <row r="322">
          <cell r="M322">
            <v>0</v>
          </cell>
        </row>
        <row r="323">
          <cell r="M323">
            <v>0</v>
          </cell>
        </row>
        <row r="324">
          <cell r="M324">
            <v>0</v>
          </cell>
        </row>
        <row r="325">
          <cell r="M325">
            <v>0</v>
          </cell>
        </row>
        <row r="326">
          <cell r="M326">
            <v>0</v>
          </cell>
        </row>
        <row r="327">
          <cell r="M327">
            <v>0</v>
          </cell>
        </row>
        <row r="328">
          <cell r="M328">
            <v>0</v>
          </cell>
        </row>
        <row r="329">
          <cell r="M329">
            <v>0</v>
          </cell>
        </row>
        <row r="330">
          <cell r="M330">
            <v>0</v>
          </cell>
        </row>
        <row r="331">
          <cell r="M331">
            <v>0</v>
          </cell>
        </row>
        <row r="332">
          <cell r="M332">
            <v>0</v>
          </cell>
        </row>
        <row r="333">
          <cell r="M333">
            <v>0</v>
          </cell>
        </row>
        <row r="334">
          <cell r="M334">
            <v>0</v>
          </cell>
        </row>
        <row r="335">
          <cell r="M335">
            <v>0</v>
          </cell>
        </row>
        <row r="336">
          <cell r="M336">
            <v>0</v>
          </cell>
        </row>
        <row r="337">
          <cell r="M337">
            <v>0</v>
          </cell>
        </row>
        <row r="338">
          <cell r="M338">
            <v>0</v>
          </cell>
        </row>
        <row r="339">
          <cell r="M339">
            <v>0</v>
          </cell>
        </row>
        <row r="340">
          <cell r="M340">
            <v>0</v>
          </cell>
        </row>
        <row r="341">
          <cell r="M341">
            <v>0</v>
          </cell>
        </row>
        <row r="342">
          <cell r="M342">
            <v>0</v>
          </cell>
        </row>
        <row r="343">
          <cell r="M343">
            <v>0</v>
          </cell>
        </row>
        <row r="344">
          <cell r="M344">
            <v>0</v>
          </cell>
        </row>
        <row r="345">
          <cell r="M345">
            <v>0</v>
          </cell>
        </row>
        <row r="346">
          <cell r="M346">
            <v>0</v>
          </cell>
        </row>
        <row r="347">
          <cell r="M347">
            <v>0</v>
          </cell>
        </row>
        <row r="348">
          <cell r="M348">
            <v>0</v>
          </cell>
        </row>
        <row r="349">
          <cell r="M349">
            <v>0</v>
          </cell>
        </row>
        <row r="350">
          <cell r="M350">
            <v>0</v>
          </cell>
        </row>
        <row r="351">
          <cell r="M351">
            <v>0</v>
          </cell>
        </row>
        <row r="352">
          <cell r="M352">
            <v>0</v>
          </cell>
        </row>
        <row r="353">
          <cell r="M353">
            <v>0</v>
          </cell>
        </row>
        <row r="354">
          <cell r="M354">
            <v>0</v>
          </cell>
        </row>
        <row r="355">
          <cell r="M355">
            <v>0</v>
          </cell>
        </row>
        <row r="356">
          <cell r="M356">
            <v>0</v>
          </cell>
        </row>
        <row r="357">
          <cell r="M357">
            <v>0</v>
          </cell>
        </row>
        <row r="358">
          <cell r="M358">
            <v>0</v>
          </cell>
        </row>
        <row r="359">
          <cell r="M359">
            <v>0</v>
          </cell>
        </row>
        <row r="360">
          <cell r="M360">
            <v>0</v>
          </cell>
        </row>
        <row r="361">
          <cell r="M361">
            <v>0</v>
          </cell>
        </row>
        <row r="362">
          <cell r="M362">
            <v>0</v>
          </cell>
        </row>
        <row r="363">
          <cell r="M363">
            <v>0</v>
          </cell>
        </row>
        <row r="364">
          <cell r="M364">
            <v>0</v>
          </cell>
        </row>
        <row r="365">
          <cell r="M365">
            <v>0</v>
          </cell>
        </row>
        <row r="366">
          <cell r="M366">
            <v>0</v>
          </cell>
        </row>
        <row r="367">
          <cell r="M367">
            <v>0</v>
          </cell>
        </row>
        <row r="368">
          <cell r="M368">
            <v>0</v>
          </cell>
        </row>
        <row r="369">
          <cell r="M369">
            <v>0</v>
          </cell>
        </row>
        <row r="370">
          <cell r="M370">
            <v>0</v>
          </cell>
        </row>
        <row r="371">
          <cell r="M371">
            <v>0</v>
          </cell>
        </row>
        <row r="372">
          <cell r="M372">
            <v>0</v>
          </cell>
        </row>
        <row r="373">
          <cell r="M373">
            <v>0</v>
          </cell>
        </row>
        <row r="374">
          <cell r="M374">
            <v>0</v>
          </cell>
        </row>
        <row r="375">
          <cell r="M375">
            <v>0</v>
          </cell>
        </row>
        <row r="376">
          <cell r="M376">
            <v>0</v>
          </cell>
        </row>
        <row r="377">
          <cell r="M377">
            <v>0</v>
          </cell>
        </row>
        <row r="378">
          <cell r="M378">
            <v>0</v>
          </cell>
        </row>
        <row r="379">
          <cell r="M379">
            <v>0</v>
          </cell>
        </row>
        <row r="380">
          <cell r="M380">
            <v>0</v>
          </cell>
        </row>
        <row r="381">
          <cell r="M381">
            <v>0</v>
          </cell>
        </row>
        <row r="382">
          <cell r="M382">
            <v>0</v>
          </cell>
        </row>
        <row r="383">
          <cell r="M383">
            <v>0</v>
          </cell>
        </row>
        <row r="384">
          <cell r="M384">
            <v>0</v>
          </cell>
        </row>
        <row r="385">
          <cell r="M385">
            <v>0</v>
          </cell>
        </row>
        <row r="386">
          <cell r="M386">
            <v>0</v>
          </cell>
        </row>
        <row r="387">
          <cell r="M387">
            <v>0</v>
          </cell>
        </row>
        <row r="388">
          <cell r="M388">
            <v>0</v>
          </cell>
        </row>
        <row r="389">
          <cell r="M389">
            <v>0</v>
          </cell>
        </row>
        <row r="390">
          <cell r="M390">
            <v>0</v>
          </cell>
        </row>
        <row r="391">
          <cell r="M391">
            <v>0</v>
          </cell>
        </row>
        <row r="392">
          <cell r="M392">
            <v>0</v>
          </cell>
        </row>
        <row r="393">
          <cell r="M393">
            <v>0</v>
          </cell>
        </row>
        <row r="394">
          <cell r="M394">
            <v>0</v>
          </cell>
        </row>
        <row r="395">
          <cell r="M395">
            <v>0</v>
          </cell>
        </row>
        <row r="396">
          <cell r="M396">
            <v>0</v>
          </cell>
        </row>
        <row r="397">
          <cell r="M397">
            <v>0</v>
          </cell>
        </row>
        <row r="398">
          <cell r="M398">
            <v>0</v>
          </cell>
        </row>
        <row r="399">
          <cell r="M399">
            <v>0</v>
          </cell>
        </row>
        <row r="400">
          <cell r="M400">
            <v>0</v>
          </cell>
        </row>
        <row r="401">
          <cell r="M401">
            <v>0</v>
          </cell>
        </row>
        <row r="402">
          <cell r="M402">
            <v>0</v>
          </cell>
        </row>
        <row r="403">
          <cell r="M403">
            <v>0</v>
          </cell>
        </row>
        <row r="404">
          <cell r="M404">
            <v>0</v>
          </cell>
        </row>
        <row r="405">
          <cell r="M405">
            <v>0</v>
          </cell>
        </row>
        <row r="406">
          <cell r="M406">
            <v>0</v>
          </cell>
        </row>
        <row r="407">
          <cell r="M407">
            <v>0</v>
          </cell>
        </row>
        <row r="408">
          <cell r="M408">
            <v>0</v>
          </cell>
        </row>
        <row r="409">
          <cell r="M409">
            <v>0</v>
          </cell>
        </row>
        <row r="410">
          <cell r="M410">
            <v>0</v>
          </cell>
        </row>
        <row r="411">
          <cell r="M411">
            <v>0</v>
          </cell>
        </row>
        <row r="412">
          <cell r="M412">
            <v>0</v>
          </cell>
        </row>
        <row r="413">
          <cell r="M413">
            <v>0</v>
          </cell>
        </row>
        <row r="414">
          <cell r="M414">
            <v>0</v>
          </cell>
        </row>
        <row r="415">
          <cell r="M415">
            <v>0</v>
          </cell>
        </row>
        <row r="416">
          <cell r="M416">
            <v>0</v>
          </cell>
        </row>
        <row r="417">
          <cell r="M417">
            <v>0</v>
          </cell>
        </row>
        <row r="418">
          <cell r="M418">
            <v>0</v>
          </cell>
        </row>
        <row r="419">
          <cell r="M419">
            <v>0</v>
          </cell>
        </row>
        <row r="420">
          <cell r="M420">
            <v>0</v>
          </cell>
        </row>
        <row r="421">
          <cell r="M421">
            <v>0</v>
          </cell>
        </row>
        <row r="422">
          <cell r="M422">
            <v>0</v>
          </cell>
        </row>
        <row r="423">
          <cell r="M423">
            <v>0</v>
          </cell>
        </row>
        <row r="424">
          <cell r="M424">
            <v>0</v>
          </cell>
        </row>
        <row r="425">
          <cell r="M425">
            <v>0</v>
          </cell>
        </row>
        <row r="426">
          <cell r="M426">
            <v>0</v>
          </cell>
        </row>
        <row r="427">
          <cell r="M427">
            <v>0</v>
          </cell>
        </row>
        <row r="428">
          <cell r="M428">
            <v>0</v>
          </cell>
        </row>
        <row r="429">
          <cell r="M429">
            <v>0</v>
          </cell>
        </row>
        <row r="430">
          <cell r="M430">
            <v>0</v>
          </cell>
        </row>
        <row r="431">
          <cell r="M431">
            <v>0</v>
          </cell>
        </row>
        <row r="432">
          <cell r="M432">
            <v>0</v>
          </cell>
        </row>
        <row r="433">
          <cell r="M433">
            <v>0</v>
          </cell>
        </row>
        <row r="434">
          <cell r="M434">
            <v>0</v>
          </cell>
        </row>
        <row r="435">
          <cell r="M435">
            <v>0</v>
          </cell>
        </row>
        <row r="436">
          <cell r="M436">
            <v>0</v>
          </cell>
        </row>
        <row r="437">
          <cell r="M437">
            <v>0</v>
          </cell>
        </row>
        <row r="438">
          <cell r="M438">
            <v>0</v>
          </cell>
        </row>
        <row r="439">
          <cell r="M439">
            <v>0</v>
          </cell>
        </row>
        <row r="440">
          <cell r="M440">
            <v>0</v>
          </cell>
        </row>
        <row r="441">
          <cell r="M441">
            <v>0</v>
          </cell>
        </row>
        <row r="442">
          <cell r="M442">
            <v>0</v>
          </cell>
        </row>
        <row r="443">
          <cell r="M443">
            <v>0</v>
          </cell>
        </row>
        <row r="444">
          <cell r="M444">
            <v>0</v>
          </cell>
        </row>
        <row r="445">
          <cell r="M445">
            <v>0</v>
          </cell>
        </row>
        <row r="446">
          <cell r="M446">
            <v>0</v>
          </cell>
        </row>
        <row r="447">
          <cell r="M447">
            <v>0</v>
          </cell>
        </row>
        <row r="448">
          <cell r="M448">
            <v>0</v>
          </cell>
        </row>
        <row r="449">
          <cell r="M449">
            <v>0</v>
          </cell>
        </row>
        <row r="450">
          <cell r="M450">
            <v>0</v>
          </cell>
        </row>
        <row r="451">
          <cell r="M451">
            <v>0</v>
          </cell>
        </row>
        <row r="452">
          <cell r="M452">
            <v>0</v>
          </cell>
        </row>
        <row r="453">
          <cell r="M453">
            <v>0</v>
          </cell>
        </row>
        <row r="454">
          <cell r="M454">
            <v>0</v>
          </cell>
        </row>
        <row r="455">
          <cell r="M455">
            <v>0</v>
          </cell>
        </row>
        <row r="456">
          <cell r="M456">
            <v>0</v>
          </cell>
        </row>
        <row r="457">
          <cell r="M457">
            <v>0</v>
          </cell>
        </row>
        <row r="458">
          <cell r="M458">
            <v>0</v>
          </cell>
        </row>
        <row r="459">
          <cell r="M459">
            <v>0</v>
          </cell>
        </row>
        <row r="460">
          <cell r="M460">
            <v>0</v>
          </cell>
        </row>
        <row r="461">
          <cell r="M461">
            <v>0</v>
          </cell>
        </row>
        <row r="462">
          <cell r="M462">
            <v>0</v>
          </cell>
        </row>
        <row r="463">
          <cell r="M463">
            <v>0</v>
          </cell>
        </row>
        <row r="464">
          <cell r="M464">
            <v>0</v>
          </cell>
        </row>
        <row r="465">
          <cell r="M465">
            <v>0</v>
          </cell>
        </row>
        <row r="466">
          <cell r="M466">
            <v>0</v>
          </cell>
        </row>
        <row r="467">
          <cell r="M467">
            <v>0</v>
          </cell>
        </row>
        <row r="468">
          <cell r="M468">
            <v>0</v>
          </cell>
        </row>
        <row r="469">
          <cell r="M469">
            <v>0</v>
          </cell>
        </row>
        <row r="470">
          <cell r="M470">
            <v>0</v>
          </cell>
        </row>
        <row r="471">
          <cell r="M471">
            <v>0</v>
          </cell>
        </row>
        <row r="472">
          <cell r="M472">
            <v>0</v>
          </cell>
        </row>
        <row r="473">
          <cell r="M473">
            <v>0</v>
          </cell>
        </row>
        <row r="474">
          <cell r="M474">
            <v>0</v>
          </cell>
        </row>
        <row r="475">
          <cell r="M475">
            <v>0</v>
          </cell>
        </row>
        <row r="476">
          <cell r="M476">
            <v>0</v>
          </cell>
        </row>
        <row r="477">
          <cell r="M477">
            <v>0</v>
          </cell>
        </row>
        <row r="478">
          <cell r="M478">
            <v>0</v>
          </cell>
        </row>
        <row r="479">
          <cell r="M479">
            <v>0</v>
          </cell>
        </row>
        <row r="480">
          <cell r="M480">
            <v>0</v>
          </cell>
        </row>
        <row r="481">
          <cell r="M481">
            <v>0</v>
          </cell>
        </row>
        <row r="482">
          <cell r="M482">
            <v>0</v>
          </cell>
        </row>
        <row r="483">
          <cell r="M483">
            <v>0</v>
          </cell>
        </row>
        <row r="484">
          <cell r="M484">
            <v>0</v>
          </cell>
        </row>
        <row r="485">
          <cell r="M485">
            <v>0</v>
          </cell>
        </row>
        <row r="486">
          <cell r="M486">
            <v>0</v>
          </cell>
        </row>
        <row r="487">
          <cell r="M487">
            <v>0</v>
          </cell>
        </row>
        <row r="488">
          <cell r="M488">
            <v>0</v>
          </cell>
        </row>
        <row r="489">
          <cell r="M489">
            <v>0</v>
          </cell>
        </row>
        <row r="490">
          <cell r="M490">
            <v>0</v>
          </cell>
        </row>
        <row r="491">
          <cell r="M491">
            <v>0</v>
          </cell>
        </row>
        <row r="492">
          <cell r="M492">
            <v>0</v>
          </cell>
        </row>
        <row r="493">
          <cell r="M493">
            <v>0</v>
          </cell>
        </row>
        <row r="494">
          <cell r="M494">
            <v>0</v>
          </cell>
        </row>
        <row r="495">
          <cell r="M495">
            <v>0</v>
          </cell>
        </row>
        <row r="496">
          <cell r="M496">
            <v>0</v>
          </cell>
        </row>
        <row r="497">
          <cell r="M497">
            <v>0</v>
          </cell>
        </row>
        <row r="498">
          <cell r="M498">
            <v>0</v>
          </cell>
        </row>
        <row r="499">
          <cell r="M499">
            <v>0</v>
          </cell>
        </row>
        <row r="500">
          <cell r="M500">
            <v>0</v>
          </cell>
        </row>
        <row r="501">
          <cell r="M501">
            <v>0</v>
          </cell>
        </row>
        <row r="502">
          <cell r="M502">
            <v>0</v>
          </cell>
        </row>
        <row r="503">
          <cell r="M503">
            <v>0</v>
          </cell>
        </row>
        <row r="504">
          <cell r="M504">
            <v>0</v>
          </cell>
        </row>
        <row r="505">
          <cell r="M505">
            <v>0</v>
          </cell>
        </row>
        <row r="506">
          <cell r="M506">
            <v>0</v>
          </cell>
        </row>
        <row r="507">
          <cell r="M507">
            <v>0</v>
          </cell>
        </row>
        <row r="508">
          <cell r="M508">
            <v>0</v>
          </cell>
        </row>
        <row r="509">
          <cell r="M509">
            <v>0</v>
          </cell>
        </row>
        <row r="510">
          <cell r="M510">
            <v>0</v>
          </cell>
        </row>
        <row r="511">
          <cell r="M511">
            <v>0</v>
          </cell>
        </row>
        <row r="512">
          <cell r="M512">
            <v>0</v>
          </cell>
        </row>
        <row r="513">
          <cell r="M513">
            <v>0</v>
          </cell>
        </row>
        <row r="514">
          <cell r="M514">
            <v>0</v>
          </cell>
        </row>
        <row r="515">
          <cell r="M515">
            <v>0</v>
          </cell>
        </row>
        <row r="516">
          <cell r="M516">
            <v>0</v>
          </cell>
        </row>
        <row r="517">
          <cell r="M517">
            <v>0</v>
          </cell>
        </row>
        <row r="518">
          <cell r="M518">
            <v>0</v>
          </cell>
        </row>
        <row r="519">
          <cell r="M519">
            <v>0</v>
          </cell>
        </row>
        <row r="520">
          <cell r="M520">
            <v>0</v>
          </cell>
        </row>
        <row r="521">
          <cell r="M521">
            <v>0</v>
          </cell>
        </row>
        <row r="522">
          <cell r="M522">
            <v>0</v>
          </cell>
        </row>
        <row r="523">
          <cell r="M523">
            <v>0</v>
          </cell>
        </row>
        <row r="524">
          <cell r="M524">
            <v>0</v>
          </cell>
        </row>
        <row r="525">
          <cell r="M525">
            <v>0</v>
          </cell>
        </row>
        <row r="526">
          <cell r="M526">
            <v>0</v>
          </cell>
        </row>
        <row r="527">
          <cell r="M527">
            <v>0</v>
          </cell>
        </row>
        <row r="528">
          <cell r="M528">
            <v>0</v>
          </cell>
        </row>
        <row r="529">
          <cell r="M529">
            <v>0</v>
          </cell>
        </row>
        <row r="530">
          <cell r="M530">
            <v>0</v>
          </cell>
        </row>
        <row r="531">
          <cell r="M531">
            <v>0</v>
          </cell>
        </row>
        <row r="532">
          <cell r="M532">
            <v>0</v>
          </cell>
        </row>
        <row r="533">
          <cell r="M533">
            <v>0</v>
          </cell>
        </row>
        <row r="534">
          <cell r="M534">
            <v>0</v>
          </cell>
        </row>
        <row r="535">
          <cell r="M535">
            <v>0</v>
          </cell>
        </row>
        <row r="536">
          <cell r="M536">
            <v>0</v>
          </cell>
        </row>
        <row r="537">
          <cell r="M537">
            <v>0</v>
          </cell>
        </row>
        <row r="538">
          <cell r="M538">
            <v>0</v>
          </cell>
        </row>
        <row r="539">
          <cell r="M539">
            <v>0</v>
          </cell>
        </row>
        <row r="540">
          <cell r="M540">
            <v>0</v>
          </cell>
        </row>
        <row r="541">
          <cell r="M541">
            <v>0</v>
          </cell>
        </row>
        <row r="542">
          <cell r="M542">
            <v>0</v>
          </cell>
        </row>
        <row r="543">
          <cell r="M543">
            <v>0</v>
          </cell>
        </row>
        <row r="544">
          <cell r="M544">
            <v>0</v>
          </cell>
        </row>
        <row r="545">
          <cell r="M545">
            <v>0</v>
          </cell>
        </row>
        <row r="546">
          <cell r="M546">
            <v>0</v>
          </cell>
        </row>
        <row r="547">
          <cell r="M547">
            <v>0</v>
          </cell>
        </row>
        <row r="548">
          <cell r="M548">
            <v>0</v>
          </cell>
        </row>
        <row r="549">
          <cell r="M549">
            <v>0</v>
          </cell>
        </row>
        <row r="550">
          <cell r="M550">
            <v>0</v>
          </cell>
        </row>
        <row r="551">
          <cell r="M551">
            <v>0</v>
          </cell>
        </row>
        <row r="552">
          <cell r="M552">
            <v>0</v>
          </cell>
        </row>
        <row r="553">
          <cell r="M553">
            <v>0</v>
          </cell>
        </row>
        <row r="554">
          <cell r="M554">
            <v>0</v>
          </cell>
        </row>
        <row r="555">
          <cell r="M555">
            <v>0</v>
          </cell>
        </row>
        <row r="556">
          <cell r="M556">
            <v>0</v>
          </cell>
        </row>
        <row r="557">
          <cell r="M557">
            <v>0</v>
          </cell>
        </row>
        <row r="558">
          <cell r="M558">
            <v>0</v>
          </cell>
        </row>
        <row r="559">
          <cell r="M559">
            <v>0</v>
          </cell>
        </row>
        <row r="560">
          <cell r="M560">
            <v>0</v>
          </cell>
        </row>
        <row r="561">
          <cell r="M561">
            <v>0</v>
          </cell>
        </row>
        <row r="562">
          <cell r="M562">
            <v>0</v>
          </cell>
        </row>
        <row r="563">
          <cell r="M563">
            <v>0</v>
          </cell>
        </row>
        <row r="564">
          <cell r="M564">
            <v>0</v>
          </cell>
        </row>
        <row r="565">
          <cell r="M565">
            <v>0</v>
          </cell>
        </row>
        <row r="566">
          <cell r="M566">
            <v>0</v>
          </cell>
        </row>
        <row r="567">
          <cell r="M567">
            <v>0</v>
          </cell>
        </row>
        <row r="568">
          <cell r="M568">
            <v>0</v>
          </cell>
        </row>
        <row r="569">
          <cell r="M569">
            <v>0</v>
          </cell>
        </row>
        <row r="570">
          <cell r="M570">
            <v>0</v>
          </cell>
        </row>
        <row r="571">
          <cell r="M571">
            <v>0</v>
          </cell>
        </row>
        <row r="572">
          <cell r="M572">
            <v>0</v>
          </cell>
        </row>
        <row r="573">
          <cell r="M573">
            <v>0</v>
          </cell>
        </row>
        <row r="574">
          <cell r="M574">
            <v>0</v>
          </cell>
        </row>
        <row r="575">
          <cell r="M575">
            <v>0</v>
          </cell>
        </row>
        <row r="576">
          <cell r="M576">
            <v>0</v>
          </cell>
        </row>
        <row r="577">
          <cell r="M577">
            <v>0</v>
          </cell>
        </row>
        <row r="578">
          <cell r="M578">
            <v>0</v>
          </cell>
        </row>
        <row r="579">
          <cell r="M579">
            <v>0</v>
          </cell>
        </row>
        <row r="580">
          <cell r="M580">
            <v>0</v>
          </cell>
        </row>
        <row r="581">
          <cell r="M581">
            <v>0</v>
          </cell>
        </row>
        <row r="582">
          <cell r="M582">
            <v>0</v>
          </cell>
        </row>
        <row r="583">
          <cell r="M583">
            <v>0</v>
          </cell>
        </row>
        <row r="584">
          <cell r="M584">
            <v>0</v>
          </cell>
        </row>
        <row r="585">
          <cell r="M585">
            <v>0</v>
          </cell>
        </row>
        <row r="586">
          <cell r="M586">
            <v>0</v>
          </cell>
        </row>
        <row r="587">
          <cell r="M587">
            <v>0</v>
          </cell>
        </row>
        <row r="588">
          <cell r="M588">
            <v>0</v>
          </cell>
        </row>
        <row r="589">
          <cell r="M589">
            <v>0</v>
          </cell>
        </row>
        <row r="590">
          <cell r="M590">
            <v>0</v>
          </cell>
        </row>
        <row r="591">
          <cell r="M591">
            <v>0</v>
          </cell>
        </row>
        <row r="592">
          <cell r="M592">
            <v>0</v>
          </cell>
        </row>
        <row r="593">
          <cell r="M593">
            <v>0</v>
          </cell>
        </row>
        <row r="594">
          <cell r="M594">
            <v>0</v>
          </cell>
        </row>
        <row r="595">
          <cell r="M595">
            <v>0</v>
          </cell>
        </row>
        <row r="596">
          <cell r="M596">
            <v>0</v>
          </cell>
        </row>
        <row r="597">
          <cell r="M597">
            <v>0</v>
          </cell>
        </row>
        <row r="598">
          <cell r="M598">
            <v>0</v>
          </cell>
        </row>
        <row r="599">
          <cell r="M599">
            <v>0</v>
          </cell>
        </row>
        <row r="600">
          <cell r="M600">
            <v>0</v>
          </cell>
        </row>
        <row r="601">
          <cell r="M601">
            <v>0</v>
          </cell>
        </row>
        <row r="602">
          <cell r="M602">
            <v>0</v>
          </cell>
        </row>
        <row r="603">
          <cell r="M603">
            <v>0</v>
          </cell>
        </row>
        <row r="604">
          <cell r="M604">
            <v>0</v>
          </cell>
        </row>
        <row r="605">
          <cell r="M605">
            <v>0</v>
          </cell>
        </row>
        <row r="606">
          <cell r="M606">
            <v>0</v>
          </cell>
        </row>
        <row r="607">
          <cell r="M607">
            <v>0</v>
          </cell>
        </row>
        <row r="608">
          <cell r="M608">
            <v>0</v>
          </cell>
        </row>
        <row r="609">
          <cell r="M609">
            <v>0</v>
          </cell>
        </row>
        <row r="610">
          <cell r="M610">
            <v>0</v>
          </cell>
        </row>
        <row r="611">
          <cell r="M611">
            <v>0</v>
          </cell>
        </row>
        <row r="612">
          <cell r="M612">
            <v>0</v>
          </cell>
        </row>
        <row r="613">
          <cell r="M613">
            <v>0</v>
          </cell>
        </row>
        <row r="614">
          <cell r="M614">
            <v>0</v>
          </cell>
        </row>
        <row r="615">
          <cell r="M615">
            <v>0</v>
          </cell>
        </row>
        <row r="616">
          <cell r="M616">
            <v>0</v>
          </cell>
        </row>
        <row r="617">
          <cell r="M617">
            <v>0</v>
          </cell>
        </row>
        <row r="618">
          <cell r="M618">
            <v>0</v>
          </cell>
        </row>
        <row r="619">
          <cell r="M619">
            <v>0</v>
          </cell>
        </row>
        <row r="620">
          <cell r="M620">
            <v>0</v>
          </cell>
        </row>
        <row r="621">
          <cell r="M621">
            <v>0</v>
          </cell>
        </row>
        <row r="622">
          <cell r="M622">
            <v>0</v>
          </cell>
        </row>
        <row r="623">
          <cell r="M623">
            <v>0</v>
          </cell>
        </row>
        <row r="624">
          <cell r="M624">
            <v>0</v>
          </cell>
        </row>
        <row r="625">
          <cell r="M625">
            <v>0</v>
          </cell>
        </row>
        <row r="626">
          <cell r="M626" t="str">
            <v>-</v>
          </cell>
        </row>
        <row r="627">
          <cell r="M627">
            <v>0</v>
          </cell>
        </row>
        <row r="628">
          <cell r="M628">
            <v>0</v>
          </cell>
        </row>
        <row r="629">
          <cell r="M629">
            <v>0</v>
          </cell>
        </row>
        <row r="630">
          <cell r="M630">
            <v>0</v>
          </cell>
        </row>
        <row r="631">
          <cell r="M631">
            <v>0</v>
          </cell>
        </row>
        <row r="632">
          <cell r="M632">
            <v>0</v>
          </cell>
        </row>
        <row r="633">
          <cell r="M633">
            <v>0</v>
          </cell>
        </row>
        <row r="634">
          <cell r="M634">
            <v>0</v>
          </cell>
        </row>
        <row r="635">
          <cell r="M635">
            <v>0</v>
          </cell>
        </row>
        <row r="636">
          <cell r="M636">
            <v>0</v>
          </cell>
        </row>
        <row r="637">
          <cell r="M637">
            <v>0</v>
          </cell>
        </row>
        <row r="638">
          <cell r="M638">
            <v>0</v>
          </cell>
        </row>
        <row r="639">
          <cell r="M639" t="str">
            <v>-</v>
          </cell>
        </row>
        <row r="640">
          <cell r="M640">
            <v>0</v>
          </cell>
        </row>
        <row r="641">
          <cell r="M641" t="str">
            <v>-</v>
          </cell>
        </row>
        <row r="642">
          <cell r="M642">
            <v>0</v>
          </cell>
        </row>
        <row r="643">
          <cell r="M643">
            <v>0</v>
          </cell>
        </row>
        <row r="644">
          <cell r="M644">
            <v>0</v>
          </cell>
        </row>
        <row r="645">
          <cell r="M645">
            <v>0</v>
          </cell>
        </row>
        <row r="646">
          <cell r="M646">
            <v>0</v>
          </cell>
        </row>
        <row r="647">
          <cell r="M647">
            <v>0</v>
          </cell>
        </row>
        <row r="648">
          <cell r="M648">
            <v>0</v>
          </cell>
        </row>
        <row r="649">
          <cell r="M649">
            <v>0</v>
          </cell>
        </row>
        <row r="650">
          <cell r="M650">
            <v>0</v>
          </cell>
        </row>
        <row r="651">
          <cell r="M651">
            <v>0</v>
          </cell>
        </row>
        <row r="652">
          <cell r="M652">
            <v>0</v>
          </cell>
        </row>
        <row r="653">
          <cell r="M653">
            <v>0</v>
          </cell>
        </row>
        <row r="654">
          <cell r="M654">
            <v>0</v>
          </cell>
        </row>
        <row r="655">
          <cell r="M655">
            <v>0</v>
          </cell>
        </row>
        <row r="656">
          <cell r="M656">
            <v>0</v>
          </cell>
        </row>
        <row r="657">
          <cell r="M657">
            <v>0</v>
          </cell>
        </row>
        <row r="658">
          <cell r="M658">
            <v>0</v>
          </cell>
        </row>
        <row r="659">
          <cell r="M659">
            <v>0</v>
          </cell>
        </row>
        <row r="660">
          <cell r="M660">
            <v>0</v>
          </cell>
        </row>
        <row r="661">
          <cell r="M661">
            <v>0</v>
          </cell>
        </row>
        <row r="662">
          <cell r="M662" t="str">
            <v>-</v>
          </cell>
        </row>
        <row r="663">
          <cell r="M663">
            <v>0</v>
          </cell>
        </row>
        <row r="664">
          <cell r="M664">
            <v>0</v>
          </cell>
        </row>
        <row r="665">
          <cell r="M665">
            <v>0</v>
          </cell>
        </row>
        <row r="666">
          <cell r="M666">
            <v>0</v>
          </cell>
        </row>
        <row r="667">
          <cell r="M667">
            <v>0</v>
          </cell>
        </row>
        <row r="668">
          <cell r="M668">
            <v>0</v>
          </cell>
        </row>
        <row r="669">
          <cell r="M669">
            <v>0</v>
          </cell>
        </row>
        <row r="670">
          <cell r="M670">
            <v>0</v>
          </cell>
        </row>
        <row r="671">
          <cell r="M671">
            <v>0</v>
          </cell>
        </row>
        <row r="672">
          <cell r="M672">
            <v>0</v>
          </cell>
        </row>
        <row r="673">
          <cell r="M673">
            <v>0</v>
          </cell>
        </row>
        <row r="674">
          <cell r="M674">
            <v>0</v>
          </cell>
        </row>
        <row r="675">
          <cell r="M675">
            <v>0</v>
          </cell>
        </row>
        <row r="676">
          <cell r="M676">
            <v>0</v>
          </cell>
        </row>
        <row r="677">
          <cell r="M677" t="str">
            <v>-</v>
          </cell>
        </row>
        <row r="678">
          <cell r="M678">
            <v>0</v>
          </cell>
        </row>
        <row r="679">
          <cell r="M679">
            <v>0</v>
          </cell>
        </row>
        <row r="680">
          <cell r="M680">
            <v>0</v>
          </cell>
        </row>
        <row r="681">
          <cell r="M681">
            <v>0</v>
          </cell>
        </row>
        <row r="682">
          <cell r="M682">
            <v>0</v>
          </cell>
        </row>
        <row r="683">
          <cell r="M683">
            <v>0</v>
          </cell>
        </row>
        <row r="684">
          <cell r="M684">
            <v>0</v>
          </cell>
        </row>
        <row r="685">
          <cell r="M685">
            <v>0</v>
          </cell>
        </row>
        <row r="686">
          <cell r="M686">
            <v>0</v>
          </cell>
        </row>
        <row r="687">
          <cell r="M687">
            <v>0</v>
          </cell>
        </row>
        <row r="688">
          <cell r="M688">
            <v>0</v>
          </cell>
        </row>
        <row r="689">
          <cell r="M689">
            <v>0</v>
          </cell>
        </row>
        <row r="690">
          <cell r="M690">
            <v>0</v>
          </cell>
        </row>
        <row r="691">
          <cell r="M691">
            <v>0</v>
          </cell>
        </row>
        <row r="692">
          <cell r="M692">
            <v>0</v>
          </cell>
        </row>
        <row r="693">
          <cell r="M693">
            <v>0</v>
          </cell>
        </row>
        <row r="694">
          <cell r="M694">
            <v>0</v>
          </cell>
        </row>
        <row r="695">
          <cell r="M695">
            <v>0</v>
          </cell>
        </row>
        <row r="696">
          <cell r="M696">
            <v>0</v>
          </cell>
        </row>
        <row r="697">
          <cell r="M697">
            <v>0</v>
          </cell>
        </row>
        <row r="698">
          <cell r="M698">
            <v>0</v>
          </cell>
        </row>
        <row r="699">
          <cell r="M699">
            <v>0</v>
          </cell>
        </row>
        <row r="700">
          <cell r="M700">
            <v>0</v>
          </cell>
        </row>
        <row r="701">
          <cell r="M701">
            <v>0</v>
          </cell>
        </row>
        <row r="702">
          <cell r="M702">
            <v>0</v>
          </cell>
        </row>
        <row r="703">
          <cell r="M703">
            <v>0</v>
          </cell>
        </row>
        <row r="704">
          <cell r="M704">
            <v>0</v>
          </cell>
        </row>
        <row r="705">
          <cell r="M705">
            <v>0</v>
          </cell>
        </row>
        <row r="706">
          <cell r="M706">
            <v>0</v>
          </cell>
        </row>
        <row r="707">
          <cell r="M707">
            <v>0</v>
          </cell>
        </row>
        <row r="708">
          <cell r="M708">
            <v>0</v>
          </cell>
        </row>
        <row r="709">
          <cell r="M709">
            <v>0</v>
          </cell>
        </row>
        <row r="710">
          <cell r="M710">
            <v>0</v>
          </cell>
        </row>
        <row r="711">
          <cell r="M711">
            <v>0</v>
          </cell>
        </row>
        <row r="712">
          <cell r="M712">
            <v>0</v>
          </cell>
        </row>
        <row r="713">
          <cell r="M713">
            <v>0</v>
          </cell>
        </row>
        <row r="714">
          <cell r="M714">
            <v>0</v>
          </cell>
        </row>
        <row r="715">
          <cell r="M715">
            <v>0</v>
          </cell>
        </row>
        <row r="716">
          <cell r="M716">
            <v>0</v>
          </cell>
        </row>
        <row r="717">
          <cell r="M717">
            <v>0</v>
          </cell>
        </row>
        <row r="718">
          <cell r="M718">
            <v>0</v>
          </cell>
        </row>
        <row r="719">
          <cell r="M719">
            <v>0</v>
          </cell>
        </row>
        <row r="720">
          <cell r="M720">
            <v>0</v>
          </cell>
        </row>
        <row r="721">
          <cell r="M721">
            <v>0</v>
          </cell>
        </row>
        <row r="722">
          <cell r="M722">
            <v>0</v>
          </cell>
        </row>
        <row r="723">
          <cell r="M723">
            <v>0</v>
          </cell>
        </row>
        <row r="724">
          <cell r="M724">
            <v>0</v>
          </cell>
        </row>
        <row r="725">
          <cell r="M725">
            <v>0</v>
          </cell>
        </row>
        <row r="726">
          <cell r="M726">
            <v>0</v>
          </cell>
        </row>
        <row r="727">
          <cell r="M727">
            <v>0</v>
          </cell>
        </row>
        <row r="728">
          <cell r="M728">
            <v>0</v>
          </cell>
        </row>
        <row r="729">
          <cell r="M729">
            <v>0</v>
          </cell>
        </row>
        <row r="730">
          <cell r="M730">
            <v>0</v>
          </cell>
        </row>
        <row r="731">
          <cell r="M731">
            <v>0</v>
          </cell>
        </row>
        <row r="732">
          <cell r="M732">
            <v>0</v>
          </cell>
        </row>
        <row r="733">
          <cell r="M733">
            <v>0</v>
          </cell>
        </row>
        <row r="734">
          <cell r="M734">
            <v>0</v>
          </cell>
        </row>
        <row r="735">
          <cell r="M735">
            <v>0</v>
          </cell>
        </row>
        <row r="736">
          <cell r="M736">
            <v>0</v>
          </cell>
        </row>
        <row r="737">
          <cell r="M737">
            <v>0</v>
          </cell>
        </row>
        <row r="738">
          <cell r="M738">
            <v>0</v>
          </cell>
        </row>
        <row r="739">
          <cell r="M739">
            <v>0</v>
          </cell>
        </row>
        <row r="740">
          <cell r="M740">
            <v>0</v>
          </cell>
        </row>
        <row r="741">
          <cell r="M741">
            <v>0</v>
          </cell>
        </row>
        <row r="742">
          <cell r="M742">
            <v>0</v>
          </cell>
        </row>
        <row r="743">
          <cell r="M743">
            <v>0</v>
          </cell>
        </row>
        <row r="744">
          <cell r="M744">
            <v>0</v>
          </cell>
        </row>
        <row r="745">
          <cell r="M745">
            <v>0</v>
          </cell>
        </row>
        <row r="746">
          <cell r="M746">
            <v>0</v>
          </cell>
        </row>
        <row r="747">
          <cell r="M747">
            <v>0</v>
          </cell>
        </row>
        <row r="748">
          <cell r="M748">
            <v>0</v>
          </cell>
        </row>
        <row r="749">
          <cell r="M749">
            <v>0</v>
          </cell>
        </row>
        <row r="750">
          <cell r="M750">
            <v>0</v>
          </cell>
        </row>
        <row r="751">
          <cell r="M751">
            <v>0</v>
          </cell>
        </row>
        <row r="752">
          <cell r="M752">
            <v>0</v>
          </cell>
        </row>
        <row r="753">
          <cell r="M753">
            <v>0</v>
          </cell>
        </row>
        <row r="754">
          <cell r="M754">
            <v>0</v>
          </cell>
        </row>
        <row r="755">
          <cell r="M755">
            <v>0</v>
          </cell>
        </row>
        <row r="756">
          <cell r="M756">
            <v>0</v>
          </cell>
        </row>
        <row r="757">
          <cell r="M757">
            <v>0</v>
          </cell>
        </row>
        <row r="758">
          <cell r="M758">
            <v>0</v>
          </cell>
        </row>
        <row r="759">
          <cell r="M759">
            <v>0</v>
          </cell>
        </row>
        <row r="760">
          <cell r="M760">
            <v>0</v>
          </cell>
        </row>
        <row r="761">
          <cell r="M761">
            <v>0</v>
          </cell>
        </row>
        <row r="762">
          <cell r="M762">
            <v>0</v>
          </cell>
        </row>
        <row r="763">
          <cell r="M763">
            <v>0</v>
          </cell>
        </row>
        <row r="764">
          <cell r="M764">
            <v>0</v>
          </cell>
        </row>
        <row r="765">
          <cell r="M765">
            <v>0</v>
          </cell>
        </row>
        <row r="766">
          <cell r="M766">
            <v>0</v>
          </cell>
        </row>
        <row r="767">
          <cell r="M767">
            <v>0</v>
          </cell>
        </row>
        <row r="768">
          <cell r="M768">
            <v>0</v>
          </cell>
        </row>
        <row r="769">
          <cell r="M769">
            <v>0</v>
          </cell>
        </row>
        <row r="770">
          <cell r="M770">
            <v>0</v>
          </cell>
        </row>
        <row r="771">
          <cell r="M771">
            <v>0</v>
          </cell>
        </row>
        <row r="772">
          <cell r="M772">
            <v>0</v>
          </cell>
        </row>
        <row r="773">
          <cell r="M773">
            <v>0</v>
          </cell>
        </row>
        <row r="774">
          <cell r="M774">
            <v>0</v>
          </cell>
        </row>
        <row r="775">
          <cell r="M775">
            <v>0</v>
          </cell>
        </row>
        <row r="776">
          <cell r="M776">
            <v>0</v>
          </cell>
        </row>
        <row r="777">
          <cell r="M777">
            <v>0</v>
          </cell>
        </row>
        <row r="778">
          <cell r="M778">
            <v>0</v>
          </cell>
        </row>
        <row r="779">
          <cell r="M779">
            <v>0</v>
          </cell>
        </row>
        <row r="780">
          <cell r="M780">
            <v>0</v>
          </cell>
        </row>
        <row r="781">
          <cell r="M781">
            <v>0</v>
          </cell>
        </row>
        <row r="782">
          <cell r="M782">
            <v>0</v>
          </cell>
        </row>
        <row r="783">
          <cell r="M783">
            <v>0</v>
          </cell>
        </row>
        <row r="784">
          <cell r="M784">
            <v>0</v>
          </cell>
        </row>
        <row r="785">
          <cell r="M785">
            <v>0</v>
          </cell>
        </row>
        <row r="786">
          <cell r="M786">
            <v>0</v>
          </cell>
        </row>
        <row r="787">
          <cell r="M787">
            <v>0</v>
          </cell>
        </row>
        <row r="788">
          <cell r="M788">
            <v>0</v>
          </cell>
        </row>
        <row r="789">
          <cell r="M789">
            <v>0</v>
          </cell>
        </row>
        <row r="790">
          <cell r="M790">
            <v>0</v>
          </cell>
        </row>
        <row r="791">
          <cell r="M791">
            <v>0</v>
          </cell>
        </row>
        <row r="792">
          <cell r="M792">
            <v>0</v>
          </cell>
        </row>
        <row r="793">
          <cell r="M793">
            <v>0</v>
          </cell>
        </row>
        <row r="794">
          <cell r="M794">
            <v>0</v>
          </cell>
        </row>
        <row r="795">
          <cell r="M795">
            <v>0</v>
          </cell>
        </row>
        <row r="796">
          <cell r="M796">
            <v>0</v>
          </cell>
        </row>
        <row r="797">
          <cell r="M797">
            <v>0</v>
          </cell>
        </row>
        <row r="798">
          <cell r="M798">
            <v>0</v>
          </cell>
        </row>
        <row r="799">
          <cell r="M799">
            <v>0</v>
          </cell>
        </row>
        <row r="800">
          <cell r="M800">
            <v>0</v>
          </cell>
        </row>
        <row r="801">
          <cell r="M801">
            <v>0</v>
          </cell>
        </row>
        <row r="802">
          <cell r="M802">
            <v>0</v>
          </cell>
        </row>
        <row r="803">
          <cell r="M803">
            <v>0</v>
          </cell>
        </row>
        <row r="804">
          <cell r="M804">
            <v>0</v>
          </cell>
        </row>
        <row r="805">
          <cell r="M805">
            <v>0</v>
          </cell>
        </row>
        <row r="806">
          <cell r="M806">
            <v>0</v>
          </cell>
        </row>
        <row r="807">
          <cell r="M807">
            <v>0</v>
          </cell>
        </row>
        <row r="808">
          <cell r="M808">
            <v>0</v>
          </cell>
        </row>
        <row r="809">
          <cell r="M809">
            <v>0</v>
          </cell>
        </row>
        <row r="810">
          <cell r="M810">
            <v>0</v>
          </cell>
        </row>
        <row r="811">
          <cell r="M811">
            <v>0</v>
          </cell>
        </row>
        <row r="812">
          <cell r="M812">
            <v>0</v>
          </cell>
        </row>
        <row r="813">
          <cell r="M813">
            <v>0</v>
          </cell>
        </row>
        <row r="814">
          <cell r="M814">
            <v>0</v>
          </cell>
        </row>
        <row r="815">
          <cell r="M815">
            <v>0</v>
          </cell>
        </row>
        <row r="816">
          <cell r="M816">
            <v>0</v>
          </cell>
        </row>
        <row r="817">
          <cell r="M817">
            <v>0</v>
          </cell>
        </row>
        <row r="818">
          <cell r="M818">
            <v>0</v>
          </cell>
        </row>
        <row r="819">
          <cell r="M819">
            <v>0</v>
          </cell>
        </row>
        <row r="820">
          <cell r="M820">
            <v>0</v>
          </cell>
        </row>
        <row r="821">
          <cell r="M821">
            <v>0</v>
          </cell>
        </row>
        <row r="822">
          <cell r="M822">
            <v>0</v>
          </cell>
        </row>
        <row r="823">
          <cell r="M823">
            <v>0</v>
          </cell>
        </row>
        <row r="824">
          <cell r="M824">
            <v>0</v>
          </cell>
        </row>
        <row r="825">
          <cell r="M825">
            <v>0</v>
          </cell>
        </row>
        <row r="826">
          <cell r="M826">
            <v>0</v>
          </cell>
        </row>
        <row r="827">
          <cell r="M827">
            <v>0</v>
          </cell>
        </row>
        <row r="828">
          <cell r="M828">
            <v>0</v>
          </cell>
        </row>
        <row r="829">
          <cell r="M829">
            <v>0</v>
          </cell>
        </row>
        <row r="830">
          <cell r="M830">
            <v>0</v>
          </cell>
        </row>
        <row r="831">
          <cell r="M831">
            <v>0</v>
          </cell>
        </row>
        <row r="832">
          <cell r="M832">
            <v>0</v>
          </cell>
        </row>
        <row r="833">
          <cell r="M833">
            <v>0</v>
          </cell>
        </row>
        <row r="834">
          <cell r="M834">
            <v>0</v>
          </cell>
        </row>
        <row r="835">
          <cell r="M835">
            <v>0</v>
          </cell>
        </row>
        <row r="836">
          <cell r="M836">
            <v>0</v>
          </cell>
        </row>
        <row r="837">
          <cell r="M837">
            <v>0</v>
          </cell>
        </row>
        <row r="838">
          <cell r="M838">
            <v>0</v>
          </cell>
        </row>
        <row r="839">
          <cell r="M839">
            <v>0</v>
          </cell>
        </row>
        <row r="840">
          <cell r="M840">
            <v>0</v>
          </cell>
        </row>
        <row r="841">
          <cell r="M841">
            <v>0</v>
          </cell>
        </row>
        <row r="842">
          <cell r="M842">
            <v>0</v>
          </cell>
        </row>
        <row r="843">
          <cell r="M843">
            <v>0</v>
          </cell>
        </row>
        <row r="844">
          <cell r="M844">
            <v>0</v>
          </cell>
        </row>
        <row r="845">
          <cell r="M845">
            <v>0</v>
          </cell>
        </row>
        <row r="846">
          <cell r="M846">
            <v>0</v>
          </cell>
        </row>
        <row r="847">
          <cell r="M847">
            <v>0</v>
          </cell>
        </row>
        <row r="848">
          <cell r="M848">
            <v>0</v>
          </cell>
        </row>
        <row r="849">
          <cell r="M849">
            <v>0</v>
          </cell>
        </row>
        <row r="850">
          <cell r="M850">
            <v>0</v>
          </cell>
        </row>
        <row r="851">
          <cell r="M851">
            <v>0</v>
          </cell>
        </row>
        <row r="852">
          <cell r="M852">
            <v>0</v>
          </cell>
        </row>
        <row r="853">
          <cell r="M853">
            <v>0</v>
          </cell>
        </row>
        <row r="854">
          <cell r="M854">
            <v>0</v>
          </cell>
        </row>
        <row r="855">
          <cell r="M855">
            <v>0</v>
          </cell>
        </row>
        <row r="856">
          <cell r="M856">
            <v>0</v>
          </cell>
        </row>
        <row r="857">
          <cell r="M857">
            <v>0</v>
          </cell>
        </row>
        <row r="858">
          <cell r="M858">
            <v>0</v>
          </cell>
        </row>
        <row r="859">
          <cell r="M859">
            <v>0</v>
          </cell>
        </row>
        <row r="860">
          <cell r="M860">
            <v>0</v>
          </cell>
        </row>
        <row r="861">
          <cell r="M861">
            <v>0</v>
          </cell>
        </row>
        <row r="862">
          <cell r="M862">
            <v>0</v>
          </cell>
        </row>
        <row r="863">
          <cell r="M863">
            <v>0</v>
          </cell>
        </row>
        <row r="864">
          <cell r="M864">
            <v>0</v>
          </cell>
        </row>
        <row r="865">
          <cell r="M865">
            <v>0</v>
          </cell>
        </row>
        <row r="866">
          <cell r="M866">
            <v>0</v>
          </cell>
        </row>
        <row r="867">
          <cell r="M867">
            <v>0</v>
          </cell>
        </row>
        <row r="868">
          <cell r="M868">
            <v>0</v>
          </cell>
        </row>
        <row r="869">
          <cell r="M869">
            <v>0</v>
          </cell>
        </row>
        <row r="870">
          <cell r="M870">
            <v>0</v>
          </cell>
        </row>
        <row r="871">
          <cell r="M871">
            <v>0</v>
          </cell>
        </row>
        <row r="8595">
          <cell r="M8595">
            <v>0</v>
          </cell>
        </row>
        <row r="8596">
          <cell r="M8596">
            <v>0</v>
          </cell>
        </row>
        <row r="8597">
          <cell r="M8597">
            <v>0</v>
          </cell>
        </row>
      </sheetData>
      <sheetData sheetId="4">
        <row r="2">
          <cell r="J2" t="str">
            <v>금  액</v>
          </cell>
        </row>
      </sheetData>
      <sheetData sheetId="5">
        <row r="2">
          <cell r="J2" t="str">
            <v>금  액</v>
          </cell>
        </row>
      </sheetData>
      <sheetData sheetId="6">
        <row r="2">
          <cell r="J2" t="str">
            <v>금  액</v>
          </cell>
        </row>
      </sheetData>
      <sheetData sheetId="7">
        <row r="2">
          <cell r="J2" t="str">
            <v>금  액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/>
      <sheetData sheetId="251"/>
      <sheetData sheetId="252"/>
      <sheetData sheetId="253"/>
      <sheetData sheetId="254"/>
      <sheetData sheetId="255"/>
      <sheetData sheetId="256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/>
      <sheetData sheetId="304"/>
      <sheetData sheetId="305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1공구(갑지)"/>
      <sheetName val="1공구(갑)"/>
      <sheetName val="1공구(집계)"/>
      <sheetName val="1공구-결재용"/>
      <sheetName val="1공구(평단가)"/>
      <sheetName val="1공구(중)"/>
      <sheetName val="1공구(을)"/>
      <sheetName val="4공구(갑지) "/>
      <sheetName val="4공구(갑)"/>
      <sheetName val="4공구-집계"/>
      <sheetName val="4공구-결재용"/>
      <sheetName val="4공구(평단가)"/>
      <sheetName val="4공구-중"/>
      <sheetName val="4공구(을)"/>
      <sheetName val="노임단가"/>
      <sheetName val="을"/>
      <sheetName val="001"/>
      <sheetName val="MOTOR"/>
      <sheetName val="ITEM"/>
      <sheetName val="단"/>
      <sheetName val="기본사항"/>
      <sheetName val="기성집계"/>
      <sheetName val="남양시작동자105노65기1.3화1.2"/>
      <sheetName val="정부노임단가"/>
      <sheetName val="조도계산서 (도서)"/>
      <sheetName val=" 견적서"/>
      <sheetName val="성남여성복지내역"/>
      <sheetName val="4공구(갑지)_"/>
      <sheetName val="4공구(갑지)_1"/>
      <sheetName val="4공구(갑지)_2"/>
      <sheetName val="스페이스"/>
      <sheetName val="01"/>
      <sheetName val="1-1"/>
      <sheetName val="내역"/>
      <sheetName val="토공,기초"/>
      <sheetName val="wall"/>
      <sheetName val="갑지(추정)"/>
      <sheetName val="DATA"/>
      <sheetName val="TRE TABLE"/>
      <sheetName val="2F 회의실견적(5_14 일대)"/>
      <sheetName val="LH3 동양시스템"/>
      <sheetName val="Total"/>
      <sheetName val="설계명세서"/>
      <sheetName val="공사개요"/>
      <sheetName val="Proposal"/>
      <sheetName val="BSD (2)"/>
      <sheetName val="giathanh1"/>
      <sheetName val="명세서"/>
      <sheetName val="PROJECT BRIEF(EX.NEW)"/>
      <sheetName val="직원동원SCH"/>
      <sheetName val="내역1"/>
      <sheetName val="입찰안"/>
      <sheetName val="차액보증"/>
      <sheetName val="---FAB#1업무일지---"/>
      <sheetName val="수량산출"/>
      <sheetName val="안면도본공사견적(2000-12-29)-1차수정분"/>
      <sheetName val="실행품의서"/>
      <sheetName val="PROJECT_BRIEF(EX_NEW)"/>
      <sheetName val="조도계산서_(도서)"/>
      <sheetName val="견적서"/>
      <sheetName val="금액집계"/>
      <sheetName val="토공A"/>
      <sheetName val="단위중량"/>
      <sheetName val="ⴭⴭⴭ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일위산출근거 (2)"/>
      <sheetName val="COST"/>
      <sheetName val="노임"/>
      <sheetName val="견적서"/>
      <sheetName val="일위대가표"/>
      <sheetName val="냉천부속동"/>
      <sheetName val="변경내역을"/>
      <sheetName val="건축내역"/>
      <sheetName val="납부서"/>
      <sheetName val="코드표"/>
      <sheetName val="노무비"/>
      <sheetName val="수목표준대가"/>
      <sheetName val="예산명세서"/>
      <sheetName val="설계명세서"/>
      <sheetName val="자료입력"/>
      <sheetName val="원가계산"/>
      <sheetName val="공조기"/>
      <sheetName val="집계표"/>
      <sheetName val="설비내역서"/>
      <sheetName val="건축내역서"/>
      <sheetName val="전기내역서"/>
      <sheetName val="노임단가"/>
      <sheetName val="내역서"/>
      <sheetName val="일위대가"/>
      <sheetName val="File_관급"/>
      <sheetName val="공정집계"/>
      <sheetName val="자동차폐수처리장"/>
      <sheetName val="내역서(기계)"/>
      <sheetName val="경산"/>
      <sheetName val="을"/>
      <sheetName val="AIR갑지"/>
      <sheetName val="갑지"/>
      <sheetName val="시설대외"/>
      <sheetName val="Sheet1"/>
      <sheetName val="갑지 (3)"/>
      <sheetName val="내역서양식"/>
      <sheetName val="단가마지막 (2)"/>
      <sheetName val="열량계단가비교"/>
      <sheetName val="열량계단가비교 (2)"/>
      <sheetName val="배관공사"/>
      <sheetName val="내역"/>
      <sheetName val="기본사항"/>
      <sheetName val="철콘-부대"/>
      <sheetName val="금융비용"/>
      <sheetName val="단위수량"/>
      <sheetName val="단가비교표(노무)"/>
      <sheetName val="소방"/>
      <sheetName val="R&amp;D"/>
      <sheetName val="내역(정지)"/>
      <sheetName val="#REF"/>
      <sheetName val="일위(PN)"/>
      <sheetName val="일위대가모듈"/>
      <sheetName val="일위대가집계표"/>
      <sheetName val="DATA"/>
      <sheetName val="일위대가표지"/>
      <sheetName val="시행분집계"/>
      <sheetName val="일위대가시행분"/>
      <sheetName val="단가산출표지"/>
      <sheetName val="단가산출집계"/>
      <sheetName val="내역서2안"/>
      <sheetName val="10월"/>
      <sheetName val="대비"/>
      <sheetName val="2.대외공문"/>
      <sheetName val="일위대가(건축)"/>
      <sheetName val="본부조서"/>
      <sheetName val="건설갑지"/>
      <sheetName val="광세자재청구서"/>
      <sheetName val="2회기성청구서"/>
      <sheetName val="광세기성고내역"/>
      <sheetName val="견적서갑지"/>
      <sheetName val="견적서을지"/>
      <sheetName val="사진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인원계획-미화"/>
      <sheetName val="JUCKEYK"/>
      <sheetName val="일반관리비"/>
      <sheetName val="CR CODE"/>
      <sheetName val="부서CODE"/>
      <sheetName val="THEME CODE"/>
      <sheetName val="작성양식"/>
      <sheetName val="충주"/>
      <sheetName val="COVER"/>
      <sheetName val="예가표"/>
      <sheetName val="급여11월"/>
      <sheetName val="인건비"/>
      <sheetName val="6호기"/>
      <sheetName val="산출기준(파견전산실)"/>
      <sheetName val="98지급계획"/>
      <sheetName val="XXXXXX"/>
      <sheetName val="우수관로 자재집계  "/>
      <sheetName val="우수관로 수량집계"/>
      <sheetName val="우수관로자재접합 "/>
      <sheetName val="맨홀집계표 "/>
      <sheetName val="맨홀수량"/>
      <sheetName val="맨홀토공"/>
      <sheetName val="데이타"/>
      <sheetName val="A"/>
      <sheetName val="8공구일위"/>
      <sheetName val="9공구일위"/>
      <sheetName val="10공구일위"/>
      <sheetName val="11공구일위"/>
      <sheetName val="안전장치"/>
      <sheetName val="현장관리비"/>
      <sheetName val="7단가"/>
      <sheetName val="관급"/>
      <sheetName val="Sheet2"/>
      <sheetName val="Sheet3"/>
      <sheetName val="단가"/>
      <sheetName val="Total"/>
      <sheetName val="BQ(실행)"/>
      <sheetName val="copy"/>
      <sheetName val="서식"/>
      <sheetName val="수량산출"/>
      <sheetName val="교통대책내역"/>
      <sheetName val="H-PILE수량집계"/>
      <sheetName val="조건표"/>
      <sheetName val="일위대가(4층원격)"/>
      <sheetName val="20관리비율"/>
      <sheetName val="J直材4"/>
      <sheetName val="분전함신설"/>
      <sheetName val="접지1종"/>
      <sheetName val="빗물받이(910-510-410)"/>
      <sheetName val="포장총집"/>
      <sheetName val="포장총집계"/>
      <sheetName val="포장집"/>
      <sheetName val="포장집계"/>
      <sheetName val="표준횡단"/>
      <sheetName val="확폭면적"/>
      <sheetName val="포장연장"/>
      <sheetName val="측구증감"/>
      <sheetName val="측구공제"/>
      <sheetName val="L형절포장공제"/>
      <sheetName val="L형성포장공제"/>
      <sheetName val="L형옹벽포장공제"/>
      <sheetName val="브럭체인"/>
      <sheetName val="접속수량집"/>
      <sheetName val="접속포장집"/>
      <sheetName val="접속산출 "/>
      <sheetName val="수방진입"/>
      <sheetName val="산출근거"/>
      <sheetName val="터파기및재료"/>
      <sheetName val="관로공표지"/>
      <sheetName val="토공1차"/>
      <sheetName val="I一般比"/>
      <sheetName val="N賃率-職"/>
      <sheetName val="자재단가"/>
      <sheetName val="공통가설"/>
      <sheetName val="일위산출근거_(2)"/>
      <sheetName val="갑지_(3)"/>
      <sheetName val="단가마지막_(2)"/>
      <sheetName val="열량계단가비교_(2)"/>
      <sheetName val="일위산출근거_(2)1"/>
      <sheetName val="갑지_(3)1"/>
      <sheetName val="단가마지막_(2)1"/>
      <sheetName val="열량계단가비교_(2)1"/>
      <sheetName val="일위산출근거_(2)2"/>
      <sheetName val="갑지_(3)2"/>
      <sheetName val="단가마지막_(2)2"/>
      <sheetName val="열량계단가비교_(2)2"/>
      <sheetName val="단가 "/>
      <sheetName val="7.노임단가"/>
      <sheetName val="배수공"/>
      <sheetName val="도수로집"/>
      <sheetName val="도수로"/>
      <sheetName val="측구공집계"/>
      <sheetName val="L형옹벽측구"/>
      <sheetName val="L형측구"/>
      <sheetName val="맹암거(TY-1)"/>
      <sheetName val="맹암거(TY-2)"/>
      <sheetName val="V형측구"/>
      <sheetName val="BOX총집계"/>
      <sheetName val="BOX집계"/>
      <sheetName val="박스단위1"/>
      <sheetName val="암거평균H"/>
      <sheetName val="날개벽집계"/>
      <sheetName val="날개단위"/>
      <sheetName val="BOX난간차수"/>
      <sheetName val="난간지수수량"/>
      <sheetName val="날개벽단위수량"/>
      <sheetName val="날개벽단위수량1"/>
      <sheetName val="날개벽단위수량2"/>
      <sheetName val="날개벽공제"/>
      <sheetName val="암거사각보강"/>
      <sheetName val="횡배수집계"/>
      <sheetName val="횡배수량"/>
      <sheetName val="횡토공1"/>
      <sheetName val="횡토공 2"/>
      <sheetName val="횡토공 3"/>
      <sheetName val="횡배수관보강"/>
      <sheetName val="횡배수단위"/>
      <sheetName val="횡배날개수량"/>
      <sheetName val="날개단위1"/>
      <sheetName val="횡배날공제"/>
      <sheetName val="횡배날개공제"/>
      <sheetName val="횡배날개토공"/>
      <sheetName val="횡배평균H"/>
      <sheetName val="횡날개벽토공"/>
      <sheetName val="절도수단위"/>
      <sheetName val="도수단위"/>
      <sheetName val="집수정집계"/>
      <sheetName val="종배집계표"/>
      <sheetName val="면벽단위량"/>
      <sheetName val="종배토공단위량"/>
      <sheetName val="빗물집계"/>
      <sheetName val="구조물공"/>
      <sheetName val="옹벽집계"/>
      <sheetName val="옹벽단위"/>
      <sheetName val="옹벽신축이음"/>
      <sheetName val="석축집계"/>
      <sheetName val="석축조서"/>
      <sheetName val="돌붙임"/>
      <sheetName val="시설물일위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2.냉난방설비공사"/>
      <sheetName val="7.자동제어공사"/>
      <sheetName val="실행내역서"/>
      <sheetName val="경비"/>
      <sheetName val="공조기휀"/>
      <sheetName val="AHU집계"/>
      <sheetName val="돈암사업"/>
      <sheetName val="45,46"/>
      <sheetName val="유림골조"/>
      <sheetName val="Sheet4"/>
      <sheetName val="식재인부"/>
      <sheetName val="8.수량산출 (2)"/>
      <sheetName val="단가산출"/>
      <sheetName val="DATE"/>
      <sheetName val="설비2차"/>
      <sheetName val="순공사비"/>
      <sheetName val="현장별계약현황('98.10.31)"/>
      <sheetName val="기(단) (1)"/>
      <sheetName val="산출내역서집계표"/>
      <sheetName val="맨홀조서"/>
      <sheetName val="노임이"/>
      <sheetName val="구조물깨기"/>
      <sheetName val="지수토공수량"/>
      <sheetName val="날개벽단위수량1 (2)"/>
      <sheetName val="박스연장조서"/>
      <sheetName val="종배집계"/>
      <sheetName val="철근레미집"/>
      <sheetName val="몰탈포장집"/>
      <sheetName val="토공계획"/>
      <sheetName val="토적표"/>
      <sheetName val="개거집계"/>
      <sheetName val="개거연장"/>
      <sheetName val="개거2.0"/>
      <sheetName val="개거1.7"/>
      <sheetName val="개거1.5"/>
      <sheetName val="개거1.3"/>
      <sheetName val="작업일수"/>
      <sheetName val="그라수량"/>
      <sheetName val="주입량"/>
      <sheetName val="찬공량총괄"/>
      <sheetName val="찬공량공별내역"/>
      <sheetName val="주요공사"/>
      <sheetName val="표지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송전재료비"/>
      <sheetName val="guard(mac)"/>
      <sheetName val="관급자재"/>
      <sheetName val="형식 - 1-2-3"/>
      <sheetName val="수량집계"/>
      <sheetName val="4차원가계산서"/>
      <sheetName val="Sheet6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상반기손익차2총괄"/>
      <sheetName val="예정공정표"/>
      <sheetName val="예정공정표 (2)"/>
      <sheetName val="예정공정표 (3)"/>
      <sheetName val="목록"/>
      <sheetName val="암거단위-1련"/>
      <sheetName val="TRE TABLE"/>
      <sheetName val="공문"/>
      <sheetName val="빈"/>
      <sheetName val="부표총괄"/>
      <sheetName val="기초목"/>
      <sheetName val="2000년1차"/>
      <sheetName val="00노임기준"/>
      <sheetName val="수입"/>
      <sheetName val="3련 BOX"/>
      <sheetName val=" 냉각수펌프"/>
      <sheetName val="참조자료"/>
      <sheetName val="간지"/>
      <sheetName val="요율"/>
      <sheetName val="근로자자료입력"/>
      <sheetName val="참고자료"/>
      <sheetName val="부속동"/>
      <sheetName val="회사99"/>
      <sheetName val="인부신상자료"/>
      <sheetName val="본문"/>
      <sheetName val="손익차9월2"/>
      <sheetName val="자  재"/>
      <sheetName val="건축외주"/>
      <sheetName val="3.하중산정4.지지력"/>
      <sheetName val="일위_파일"/>
      <sheetName val="제경비율"/>
      <sheetName val="을지"/>
      <sheetName val="#3_일위대가목록"/>
      <sheetName val="보할공정"/>
      <sheetName val="본사공가현황"/>
      <sheetName val="공통단가"/>
      <sheetName val="운반비"/>
      <sheetName val="2000양배"/>
      <sheetName val="토공(우물통,기타) "/>
      <sheetName val="입력창"/>
      <sheetName val="산수배수"/>
      <sheetName val="공종별집계표"/>
      <sheetName val="인부노임"/>
      <sheetName val="내역표지"/>
      <sheetName val="원가(02발주)"/>
      <sheetName val="사급 관급"/>
      <sheetName val="관급자재 (2)"/>
      <sheetName val="사급자재"/>
      <sheetName val="원가(상우)"/>
      <sheetName val="상와우(변경)"/>
      <sheetName val="원가(상좌)"/>
      <sheetName val="상와좌(변경)"/>
      <sheetName val="원가(이전)"/>
      <sheetName val="이전(변경)"/>
      <sheetName val="원가(구하)"/>
      <sheetName val="구하(변경)"/>
      <sheetName val="원가(구상)"/>
      <sheetName val="구상(변경)"/>
      <sheetName val="비교"/>
      <sheetName val="목차."/>
      <sheetName val="1.설계설명서"/>
      <sheetName val="설계설명서"/>
      <sheetName val="2.예정공정"/>
      <sheetName val="3.일반시방"/>
      <sheetName val="4.설변 내역"/>
      <sheetName val="5.단가결정"/>
      <sheetName val="6.수량산출서"/>
      <sheetName val="설계예산서"/>
      <sheetName val="갑지 (2)"/>
      <sheetName val="동원인원계획표"/>
      <sheetName val="Sheet7"/>
      <sheetName val="설계변경사유 (2)"/>
      <sheetName val="정부노임단가"/>
      <sheetName val="96노임기준"/>
      <sheetName val="실적원가"/>
      <sheetName val="단가조사"/>
      <sheetName val="남대문빌딩"/>
      <sheetName val="Sheet1 (2)"/>
      <sheetName val="SIL98"/>
      <sheetName val="제안서입력"/>
      <sheetName val="절감계산"/>
      <sheetName val="일위대가표 "/>
      <sheetName val="내역-가"/>
      <sheetName val="공통공사"/>
      <sheetName val="강관배관"/>
      <sheetName val="기계실강관배관"/>
      <sheetName val="STS PIPE"/>
      <sheetName val="기계실STS PIPE"/>
      <sheetName val="화장실STS PIPE"/>
      <sheetName val="배수배관"/>
      <sheetName val="위생기구"/>
      <sheetName val="VALVE"/>
      <sheetName val="신축계수"/>
      <sheetName val="PUMP"/>
      <sheetName val="관보온"/>
      <sheetName val="피팅보온"/>
      <sheetName val="VALVE 보온"/>
      <sheetName val="장비"/>
      <sheetName val="코아"/>
      <sheetName val="DUCT"/>
      <sheetName val="DUCT 철거"/>
      <sheetName val="잡철물"/>
      <sheetName val="소화설비"/>
      <sheetName val="FAN"/>
      <sheetName val="PVC"/>
      <sheetName val="유량계"/>
      <sheetName val="토건"/>
      <sheetName val="대제목 (수량)"/>
      <sheetName val="깨기집계"/>
      <sheetName val="깨기수량(계남)"/>
      <sheetName val="총괄집계"/>
      <sheetName val="골재집계"/>
      <sheetName val="호안집계(계남제)"/>
      <sheetName val="호안 산출근거(계남제) "/>
      <sheetName val="단위수량(계남제)"/>
      <sheetName val="돌붙임수량"/>
      <sheetName val="연장및면적"/>
      <sheetName val="돌붙임보호"/>
      <sheetName val="교각별수량"/>
      <sheetName val="철콘공사"/>
      <sheetName val="인사자료총집계"/>
      <sheetName val="총괄갑 "/>
      <sheetName val="식재"/>
      <sheetName val="시설물"/>
      <sheetName val="식재출력용"/>
      <sheetName val="유지관리"/>
      <sheetName val="단가결정"/>
      <sheetName val="일반공사"/>
      <sheetName val="노무비단가"/>
      <sheetName val="다이꾸"/>
      <sheetName val="보집계표"/>
      <sheetName val="예산M12A"/>
      <sheetName val="중기 부표"/>
      <sheetName val="2000,9월 일위"/>
      <sheetName val="일위총괄표"/>
      <sheetName val="고정비양식"/>
      <sheetName val="118.세금과공과"/>
      <sheetName val="수선비"/>
      <sheetName val="골조시행"/>
      <sheetName val="본실행경비"/>
      <sheetName val="내역5"/>
      <sheetName val="PYROK"/>
      <sheetName val="FB25JN"/>
      <sheetName val="FB25JCN "/>
      <sheetName val="FB25CN"/>
      <sheetName val="GF25JN"/>
      <sheetName val="GF25JCN"/>
      <sheetName val="GC25JN"/>
      <sheetName val="GC50JN"/>
      <sheetName val="UF25GP"/>
      <sheetName val="UF25HP"/>
      <sheetName val="FUF PL25T"/>
      <sheetName val="UF25TP"/>
      <sheetName val="UF50GP"/>
      <sheetName val="PL25GP"/>
      <sheetName val="PL50GP"/>
      <sheetName val="PF25GP (2)"/>
      <sheetName val="PF25GP"/>
      <sheetName val="PF50GP"/>
      <sheetName val="DP2T"/>
      <sheetName val="DM1T"/>
      <sheetName val="BS"/>
      <sheetName val="SB"/>
      <sheetName val="AF(벽체)"/>
      <sheetName val="AF(천정)"/>
      <sheetName val="고무안전리브"/>
      <sheetName val="라왕몰딩"/>
      <sheetName val="라왕걸레받이"/>
      <sheetName val="유공ST'L RIB"/>
      <sheetName val="코펜하겐리브"/>
      <sheetName val="방음문(편개)"/>
      <sheetName val="ST'L편개"/>
      <sheetName val="방음문(편개) (2)"/>
      <sheetName val="ST'L양개"/>
      <sheetName val="방음문(양개)"/>
      <sheetName val="방음시창1M2 이하"/>
      <sheetName val="방음시창1M2 이상"/>
      <sheetName val="방음시창KSW1P"/>
      <sheetName val="방음시창KSW2P"/>
      <sheetName val="방음시창KSW3P"/>
      <sheetName val="벽체방진기"/>
      <sheetName val="벽돌지지기"/>
      <sheetName val="벽지지브라켓트"/>
      <sheetName val="흡음루바"/>
      <sheetName val="ACCESS FL."/>
      <sheetName val="ACCESS FL. (2)"/>
      <sheetName val="TECTUM"/>
      <sheetName val="TEC+FAB마감"/>
      <sheetName val="GC50JN (2)"/>
      <sheetName val="FB25JCN  (2)"/>
      <sheetName val="식재가격"/>
      <sheetName val="식재총괄"/>
      <sheetName val="일위목록"/>
      <sheetName val="남양주부대"/>
      <sheetName val="APT"/>
      <sheetName val="넉시~922"/>
      <sheetName val="대수산분기~LG918"/>
      <sheetName val="색달~중문"/>
      <sheetName val="중문~삼일"/>
      <sheetName val="신서귀~고근산"/>
      <sheetName val="미악분기~913"/>
      <sheetName val="수목데이타 "/>
      <sheetName val="XL4Poppy"/>
      <sheetName val="하수급견적대비"/>
      <sheetName val="실행내역"/>
      <sheetName val="설계내역서"/>
      <sheetName val="직재"/>
      <sheetName val="재집"/>
      <sheetName val="VXXXXXX"/>
      <sheetName val="-구조물공토공"/>
      <sheetName val="-접속도로-"/>
      <sheetName val="-접속도로증감1"/>
      <sheetName val="토목"/>
      <sheetName val="위치조서"/>
      <sheetName val="5Strand-장기처짐PCI"/>
      <sheetName val="형상"/>
      <sheetName val="단위중량"/>
      <sheetName val="노임단"/>
      <sheetName val="운반공"/>
      <sheetName val="자재단"/>
      <sheetName val="장비단"/>
      <sheetName val="광주운남을"/>
      <sheetName val="소비자가"/>
      <sheetName val="집계"/>
      <sheetName val="갑지1"/>
      <sheetName val="갑지2"/>
      <sheetName val="갑지3"/>
      <sheetName val="갑지4"/>
      <sheetName val="구조물주요자재 (2)"/>
      <sheetName val="목차"/>
      <sheetName val="구조물주요자재"/>
      <sheetName val="시멘트골재"/>
      <sheetName val="콘크리트수량"/>
      <sheetName val="내역적용수량"/>
      <sheetName val="이기수량"/>
      <sheetName val="가도,축도"/>
      <sheetName val="토공총괄"/>
      <sheetName val="교량총괄집계"/>
      <sheetName val="철근수량총괄"/>
      <sheetName val="토공총괄집계"/>
      <sheetName val="일반수량총괄"/>
      <sheetName val="신성1철근169"/>
      <sheetName val="슬래브수량173"/>
      <sheetName val="슬래브철근175"/>
      <sheetName val="콘크 산툴  179"/>
      <sheetName val="율촌강재"/>
      <sheetName val="거푸집산출"/>
      <sheetName val="도장수량188"/>
      <sheetName val="도장면적수량"/>
      <sheetName val="도장콘크"/>
      <sheetName val="도장거푸집"/>
      <sheetName val="광양강재"/>
      <sheetName val="광양도장208"/>
      <sheetName val="도장면적수량 215"/>
      <sheetName val="강교총량"/>
      <sheetName val="총괄강재"/>
      <sheetName val="도장수량총괄"/>
      <sheetName val="가설벤트수량"/>
      <sheetName val="토공집계222"/>
      <sheetName val="일반수량223"/>
      <sheetName val="교대철근225"/>
      <sheetName val="교대산출227"/>
      <sheetName val="교대산출243"/>
      <sheetName val="교대산출260"/>
      <sheetName val="교대철근280"/>
      <sheetName val="토공집계"/>
      <sheetName val="교각일반수량"/>
      <sheetName val="교각철근수량"/>
      <sheetName val="토공산출"/>
      <sheetName val="콘크리트산출294"/>
      <sheetName val="가시설317"/>
      <sheetName val="옹벽토공"/>
      <sheetName val="옹벽일반"/>
      <sheetName val="옹벽철근"/>
      <sheetName val="옹벽산출322"/>
      <sheetName val="옹벽콘크산출"/>
      <sheetName val="수량잡계328"/>
      <sheetName val="철근수량"/>
      <sheetName val="보강토조립"/>
      <sheetName val="섬유보강재"/>
      <sheetName val="부속자재"/>
      <sheetName val="가축도수량"/>
      <sheetName val="가시설산출336"/>
      <sheetName val="신성1교가교TYPE-A"/>
      <sheetName val="신성1교가교TYPE-B"/>
      <sheetName val="내역서적용"/>
      <sheetName val="EQ-R1"/>
      <sheetName val="견"/>
      <sheetName val="문학간접"/>
      <sheetName val="인건비 "/>
      <sheetName val="갑지(추정)"/>
      <sheetName val="단가산출2"/>
      <sheetName val="단가 및 재료비"/>
      <sheetName val="단가산출1"/>
      <sheetName val="2공구산출내역"/>
      <sheetName val="교대산출2⃻"/>
      <sheetName val="가로등내역서"/>
      <sheetName val="대전(세창동)"/>
      <sheetName val="data (누계)"/>
      <sheetName val="data(실적)"/>
      <sheetName val="data (전년동기)"/>
      <sheetName val="단가표"/>
      <sheetName val="02-10 (실행)"/>
      <sheetName val="공사원가계산서"/>
      <sheetName val="일위대가집계"/>
      <sheetName val="기초일위"/>
      <sheetName val="시설일위"/>
      <sheetName val="조명일위"/>
      <sheetName val="3단계"/>
      <sheetName val="2단계"/>
      <sheetName val="변압기 및 발전기 용량"/>
      <sheetName val="입찰안"/>
      <sheetName val="평가대상(A1이상) 현황 "/>
      <sheetName val="개인성과Raw Data"/>
      <sheetName val="개인성과종합(평가군별-직급별)"/>
      <sheetName val="개인성과종합(전사단위-직급별)"/>
      <sheetName val="개인성과종합(전사단위-직급무시)"/>
      <sheetName val="개인성과종합(본부별-직급별)"/>
      <sheetName val="개인성과종합(본부별-직급무시)"/>
      <sheetName val="시뮬(종합)"/>
      <sheetName val="양식"/>
      <sheetName val="김동덕 자산 IF3"/>
      <sheetName val="지수"/>
      <sheetName val="데리네이타현황"/>
      <sheetName val="001"/>
      <sheetName val="상수구조화편집부표"/>
      <sheetName val="MOTOR"/>
      <sheetName val="적용단위길이"/>
      <sheetName val="중기사용료"/>
      <sheetName val="토목공사"/>
      <sheetName val="기초코드"/>
      <sheetName val="횡배위치"/>
      <sheetName val="지진시"/>
      <sheetName val="ABUT수량-A1"/>
      <sheetName val="Macro1"/>
      <sheetName val="Sheet17"/>
      <sheetName val="BID"/>
      <sheetName val="U-TYPE(1)"/>
      <sheetName val="일위대가(가설)"/>
      <sheetName val="화산경계"/>
      <sheetName val="바닥판"/>
      <sheetName val="부대내역"/>
      <sheetName val="ⴭⴭⴭⴭ"/>
      <sheetName val="물가시세"/>
      <sheetName val="집계표(육상)"/>
      <sheetName val="Config"/>
      <sheetName val="국내조달(통합-1)"/>
      <sheetName val="FOOTING단면력"/>
      <sheetName val="내역전기"/>
      <sheetName val="횡배수관"/>
      <sheetName val="내역서(기둥식)"/>
      <sheetName val="TRE_TABLE"/>
      <sheetName val="단가비교표"/>
      <sheetName val="원가계산서(남측)"/>
      <sheetName val="총괄"/>
      <sheetName val="9811"/>
      <sheetName val="일위대가표(DEEP)"/>
      <sheetName val="도급,하도급 예정금액"/>
      <sheetName val="CON'C"/>
      <sheetName val="설비"/>
      <sheetName val="보고"/>
      <sheetName val="npv"/>
      <sheetName val="6공구(당초)"/>
      <sheetName val="암거단위"/>
      <sheetName val="횡 연장"/>
      <sheetName val="날개벽"/>
      <sheetName val="노무비 "/>
      <sheetName val="일위산출근거_(2)3"/>
      <sheetName val="갑지_(3)3"/>
      <sheetName val="단가마지막_(2)3"/>
      <sheetName val="열량계단가비교_(2)3"/>
      <sheetName val="2_대외공문"/>
      <sheetName val="박스단위(1_5×1_0)본선"/>
      <sheetName val="날개단위(1_5×1_5)마을"/>
      <sheetName val="날개수량(1_5×1_5)2마을"/>
      <sheetName val="박스연장조서_"/>
      <sheetName val="CR_CODE"/>
      <sheetName val="THEME_CODE"/>
      <sheetName val="우수관로_자재집계__"/>
      <sheetName val="우수관로_수량집계"/>
      <sheetName val="우수관로자재접합_"/>
      <sheetName val="맨홀집계표_"/>
      <sheetName val="접속산출_"/>
      <sheetName val="7_노임단가"/>
      <sheetName val="횡토공_2"/>
      <sheetName val="횡토공_3"/>
      <sheetName val="8_수량산출_(2)"/>
      <sheetName val="현장별계약현황('98_10_31)"/>
      <sheetName val="기(단)_(1)"/>
      <sheetName val="날개벽단위수량1_(2)"/>
      <sheetName val="개거2_0"/>
      <sheetName val="개거1_7"/>
      <sheetName val="개거1_5"/>
      <sheetName val="개거1_3"/>
      <sheetName val="암거집계_"/>
      <sheetName val="형식_-_1-2-3"/>
      <sheetName val="예정공정표_(2)"/>
      <sheetName val="예정공정표_(3)"/>
      <sheetName val="3련_BOX"/>
      <sheetName val="_냉각수펌프"/>
      <sheetName val="자__재"/>
      <sheetName val="3_하중산정4_지지력"/>
      <sheetName val="토공(우물통,기타)_"/>
      <sheetName val="2_냉난방설비공사"/>
      <sheetName val="7_자동제어공사"/>
      <sheetName val="사급_관급"/>
      <sheetName val="관급자재_(2)"/>
      <sheetName val="목차_"/>
      <sheetName val="1_설계설명서"/>
      <sheetName val="2_예정공정"/>
      <sheetName val="3_일반시방"/>
      <sheetName val="4_설변_내역"/>
      <sheetName val="5_단가결정"/>
      <sheetName val="6_수량산출서"/>
      <sheetName val="갑지_(2)"/>
      <sheetName val="설계변경사유_(2)"/>
      <sheetName val="단가_"/>
      <sheetName val="Sheet1_(2)"/>
      <sheetName val="일위대가표_"/>
      <sheetName val="STS_PIPE"/>
      <sheetName val="기계실STS_PIPE"/>
      <sheetName val="화장실STS_PIPE"/>
      <sheetName val="VALVE_보온"/>
      <sheetName val="DUCT_철거"/>
      <sheetName val="대제목_(수량)"/>
      <sheetName val="호안_산출근거(계남제)_"/>
      <sheetName val="총괄갑_"/>
      <sheetName val="중기_부표"/>
      <sheetName val="2000,9월_일위"/>
      <sheetName val="118_세금과공과"/>
      <sheetName val="수목데이타_"/>
      <sheetName val="설계산출표지"/>
      <sheetName val="소방기계"/>
      <sheetName val="Sheet5"/>
      <sheetName val="COPING"/>
      <sheetName val="자재단가조사표-수목"/>
      <sheetName val="장비종합부표"/>
      <sheetName val="집계표_식재"/>
      <sheetName val="부표"/>
      <sheetName val="중기사용료산출근거"/>
      <sheetName val="설계예시"/>
      <sheetName val="전산망"/>
      <sheetName val="부하계산서"/>
      <sheetName val="실행"/>
      <sheetName val="수로단위수량"/>
      <sheetName val="1 자원총괄"/>
      <sheetName val="교각1"/>
      <sheetName val="수목데이타"/>
      <sheetName val="공제구간조서"/>
      <sheetName val="일위대가표.xls"/>
      <sheetName val="%EC%9D%BC%EC%9C%84%EB%8C%80%EA%"/>
      <sheetName val="지하층LOAD"/>
      <sheetName val="개소별수량산출"/>
      <sheetName val="기계경비"/>
      <sheetName val="JA8-4"/>
      <sheetName val="밸브설치"/>
      <sheetName val="설계조건"/>
      <sheetName val="저"/>
      <sheetName val="역T형교대(말뚝기초)"/>
      <sheetName val="3BL공동구 수량"/>
      <sheetName val="SAM"/>
      <sheetName val="인건-측정"/>
      <sheetName val="투찰추정"/>
      <sheetName val="시험물량산출"/>
      <sheetName val="토목주소"/>
      <sheetName val="프랜트면허"/>
      <sheetName val="기계공사"/>
      <sheetName val="콘_재료분리(1)"/>
      <sheetName val="단면 (2)"/>
      <sheetName val="사  업  비  수  지  예  산  서"/>
      <sheetName val="1.일위대가"/>
      <sheetName val="구역화물"/>
      <sheetName val="단위목록"/>
      <sheetName val="일위대가목록"/>
      <sheetName val="TOTAL3"/>
      <sheetName val="000000"/>
      <sheetName val="보도공제면적"/>
      <sheetName val="우,오수"/>
      <sheetName val="토사(PE)"/>
      <sheetName val="적용노임"/>
      <sheetName val="제출내역 (2)"/>
      <sheetName val="단면설계"/>
      <sheetName val="안정검토"/>
      <sheetName val="자재비"/>
      <sheetName val="도근좌표"/>
      <sheetName val="사리부설"/>
      <sheetName val="표지 (3)"/>
      <sheetName val="증감조서"/>
      <sheetName val="표지 (4)"/>
      <sheetName val="갑지 "/>
      <sheetName val="수동원가계산"/>
      <sheetName val="수동내역서"/>
      <sheetName val="표지 (2)"/>
      <sheetName val="총수량집계(1공구)"/>
      <sheetName val="하수공수량집계"/>
      <sheetName val="하수관수량집계"/>
      <sheetName val="관연장조서"/>
      <sheetName val="수로관집계"/>
      <sheetName val="수로관연장조서"/>
      <sheetName val="포장수량산출"/>
      <sheetName val="콘크리트깨기"/>
      <sheetName val="줄눈연장조서"/>
      <sheetName val="토적계산서"/>
      <sheetName val="접속수량산출"/>
      <sheetName val="표지 (1)"/>
      <sheetName val="사진 대지 (2)"/>
      <sheetName val="실행철강하도"/>
      <sheetName val="공사비"/>
      <sheetName val="98수문일위"/>
      <sheetName val="총괄표"/>
      <sheetName val="용소리교"/>
      <sheetName val="가시설(TYPE-A)"/>
      <sheetName val="1-1평균터파기고(1)"/>
      <sheetName val="AS포장복구 "/>
      <sheetName val="C3"/>
      <sheetName val="간접"/>
      <sheetName val="중기일위대가"/>
      <sheetName val="준검 내역서"/>
      <sheetName val="주소록"/>
      <sheetName val="코드"/>
      <sheetName val="Y-WORK"/>
      <sheetName val="수량산출내역1115"/>
      <sheetName val="물집"/>
      <sheetName val="인상효1"/>
      <sheetName val="입찰보고"/>
      <sheetName val="2000년 공정표"/>
      <sheetName val="200"/>
      <sheetName val="부대단위수량"/>
      <sheetName val="건축내역(도급)"/>
      <sheetName val="도급양식"/>
      <sheetName val="국산화"/>
      <sheetName val="FAB별"/>
      <sheetName val="시실누(모) "/>
      <sheetName val="6F8"/>
      <sheetName val="TOEIC기준점수"/>
      <sheetName val="노임단가 (2)"/>
      <sheetName val="Low YLD Reject"/>
      <sheetName val="Graph Data"/>
      <sheetName val="A 견적"/>
      <sheetName val="0415"/>
      <sheetName val="노무단가"/>
      <sheetName val="11.닥트설치공사(bm)"/>
      <sheetName val="A-4"/>
      <sheetName val="토목내역서"/>
      <sheetName val="할증"/>
      <sheetName val="8)중점관리장비현황"/>
      <sheetName val="Æo°¡±aAØ"/>
      <sheetName val="부하(성남)"/>
      <sheetName val="조도계산서 (도서)"/>
      <sheetName val="CTEMCOST"/>
      <sheetName val="2F 회의실견적(5_14 일대)"/>
      <sheetName val="특별교실"/>
      <sheetName val="예산대비"/>
      <sheetName val="노단"/>
      <sheetName val="36단가"/>
      <sheetName val="36수량"/>
      <sheetName val="9509"/>
      <sheetName val="SORCE1"/>
      <sheetName val="교대산출2_x0000__x0000_"/>
      <sheetName val="교대산출2ࣲ㮁"/>
    </sheetNames>
    <sheetDataSet>
      <sheetData sheetId="0" refreshError="1"/>
      <sheetData sheetId="1" refreshError="1"/>
      <sheetData sheetId="2" refreshError="1">
        <row r="5">
          <cell r="A5" t="str">
            <v>이형철근D-10 SD30A</v>
          </cell>
          <cell r="B5" t="str">
            <v>이형철근</v>
          </cell>
          <cell r="C5" t="str">
            <v>D-10 SD30A</v>
          </cell>
          <cell r="D5" t="str">
            <v>TON</v>
          </cell>
          <cell r="E5">
            <v>43</v>
          </cell>
          <cell r="F5">
            <v>360000</v>
          </cell>
          <cell r="G5">
            <v>42</v>
          </cell>
          <cell r="H5">
            <v>375000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360000</v>
          </cell>
          <cell r="O5">
            <v>306000</v>
          </cell>
        </row>
        <row r="6">
          <cell r="A6" t="str">
            <v>이형철근D-13 SD30A</v>
          </cell>
          <cell r="B6" t="str">
            <v>이형철근</v>
          </cell>
          <cell r="C6" t="str">
            <v>D-13 SD30A</v>
          </cell>
          <cell r="D6" t="str">
            <v>TON</v>
          </cell>
          <cell r="E6">
            <v>43</v>
          </cell>
          <cell r="F6">
            <v>360000</v>
          </cell>
          <cell r="G6">
            <v>42</v>
          </cell>
          <cell r="H6">
            <v>375000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360000</v>
          </cell>
          <cell r="O6">
            <v>306000</v>
          </cell>
        </row>
        <row r="7">
          <cell r="A7" t="str">
            <v>ㄱ형강45x45x5T</v>
          </cell>
          <cell r="B7" t="str">
            <v>ㄱ형강</v>
          </cell>
          <cell r="C7" t="str">
            <v>45x45x5T</v>
          </cell>
          <cell r="D7" t="str">
            <v>㎏</v>
          </cell>
          <cell r="E7">
            <v>44</v>
          </cell>
          <cell r="F7">
            <v>365</v>
          </cell>
          <cell r="G7">
            <v>45</v>
          </cell>
          <cell r="H7">
            <v>378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365</v>
          </cell>
          <cell r="O7">
            <v>310</v>
          </cell>
        </row>
        <row r="8">
          <cell r="A8" t="str">
            <v>ㄱ형강100x75</v>
          </cell>
          <cell r="B8" t="str">
            <v>ㄱ형강</v>
          </cell>
          <cell r="C8" t="str">
            <v>100x75</v>
          </cell>
          <cell r="D8" t="str">
            <v>㎏</v>
          </cell>
          <cell r="E8">
            <v>44</v>
          </cell>
          <cell r="F8">
            <v>370</v>
          </cell>
          <cell r="G8">
            <v>45</v>
          </cell>
          <cell r="H8">
            <v>462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370</v>
          </cell>
          <cell r="O8">
            <v>314</v>
          </cell>
        </row>
        <row r="9">
          <cell r="A9" t="str">
            <v>C형찬넬60x30x10x2.3t</v>
          </cell>
          <cell r="B9" t="str">
            <v>C형찬넬</v>
          </cell>
          <cell r="C9" t="str">
            <v>60x30x10x2.3t</v>
          </cell>
          <cell r="D9" t="str">
            <v>㎏</v>
          </cell>
          <cell r="E9">
            <v>46</v>
          </cell>
          <cell r="F9">
            <v>520</v>
          </cell>
          <cell r="G9">
            <v>49</v>
          </cell>
          <cell r="H9">
            <v>430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430</v>
          </cell>
          <cell r="O9">
            <v>365</v>
          </cell>
        </row>
        <row r="10">
          <cell r="A10" t="str">
            <v>열연강판6t</v>
          </cell>
          <cell r="B10" t="str">
            <v>열연강판</v>
          </cell>
          <cell r="C10" t="str">
            <v>6t</v>
          </cell>
          <cell r="D10" t="str">
            <v>㎏</v>
          </cell>
          <cell r="E10">
            <v>54</v>
          </cell>
          <cell r="F10">
            <v>497</v>
          </cell>
          <cell r="G10">
            <v>50</v>
          </cell>
          <cell r="H10">
            <v>375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375</v>
          </cell>
          <cell r="O10">
            <v>318</v>
          </cell>
        </row>
        <row r="11">
          <cell r="A11" t="str">
            <v>열연강판400×400×12t</v>
          </cell>
          <cell r="B11" t="str">
            <v>열연강판</v>
          </cell>
          <cell r="C11" t="str">
            <v>400×400×12t</v>
          </cell>
          <cell r="D11" t="str">
            <v>㎏</v>
          </cell>
          <cell r="E11">
            <v>54</v>
          </cell>
          <cell r="F11">
            <v>468</v>
          </cell>
          <cell r="G11">
            <v>50</v>
          </cell>
          <cell r="H11">
            <v>410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410</v>
          </cell>
          <cell r="O11">
            <v>348</v>
          </cell>
        </row>
        <row r="12">
          <cell r="A12" t="str">
            <v>용접봉Φ3.2</v>
          </cell>
          <cell r="B12" t="str">
            <v>용접봉</v>
          </cell>
          <cell r="C12" t="str">
            <v>Φ3.2</v>
          </cell>
          <cell r="D12" t="str">
            <v>㎏</v>
          </cell>
          <cell r="E12">
            <v>1063</v>
          </cell>
          <cell r="F12">
            <v>1220</v>
          </cell>
          <cell r="G12">
            <v>750</v>
          </cell>
          <cell r="H12">
            <v>1350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1220</v>
          </cell>
          <cell r="O12">
            <v>1037</v>
          </cell>
        </row>
        <row r="13">
          <cell r="A13" t="str">
            <v>소철선#8</v>
          </cell>
          <cell r="B13" t="str">
            <v>소철선</v>
          </cell>
          <cell r="C13" t="str">
            <v>#8</v>
          </cell>
          <cell r="D13" t="str">
            <v>㎏</v>
          </cell>
          <cell r="E13">
            <v>67</v>
          </cell>
          <cell r="F13">
            <v>518</v>
          </cell>
          <cell r="G13">
            <v>70</v>
          </cell>
          <cell r="H13">
            <v>560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518</v>
          </cell>
          <cell r="O13">
            <v>440</v>
          </cell>
        </row>
        <row r="14">
          <cell r="A14" t="str">
            <v>결속선#20</v>
          </cell>
          <cell r="B14" t="str">
            <v>결속선</v>
          </cell>
          <cell r="C14" t="str">
            <v>#20</v>
          </cell>
          <cell r="D14" t="str">
            <v>㎏</v>
          </cell>
          <cell r="E14">
            <v>67</v>
          </cell>
          <cell r="F14">
            <v>682</v>
          </cell>
          <cell r="G14">
            <v>70</v>
          </cell>
          <cell r="H14">
            <v>780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682</v>
          </cell>
          <cell r="O14">
            <v>579</v>
          </cell>
        </row>
        <row r="15">
          <cell r="A15" t="str">
            <v>철못50mm</v>
          </cell>
          <cell r="B15" t="str">
            <v>철못</v>
          </cell>
          <cell r="C15" t="str">
            <v>50mm</v>
          </cell>
          <cell r="D15" t="str">
            <v>㎏</v>
          </cell>
          <cell r="E15">
            <v>70</v>
          </cell>
          <cell r="F15">
            <v>672</v>
          </cell>
          <cell r="G15">
            <v>70</v>
          </cell>
          <cell r="H15">
            <v>684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672</v>
          </cell>
          <cell r="O15">
            <v>571</v>
          </cell>
        </row>
        <row r="16">
          <cell r="A16" t="str">
            <v>볼트.너트M16xL150</v>
          </cell>
          <cell r="B16" t="str">
            <v>볼트.너트</v>
          </cell>
          <cell r="C16" t="str">
            <v>M16xL150</v>
          </cell>
          <cell r="D16" t="str">
            <v>개</v>
          </cell>
          <cell r="E16">
            <v>94</v>
          </cell>
          <cell r="F16">
            <v>366</v>
          </cell>
          <cell r="G16">
            <v>76</v>
          </cell>
          <cell r="H16">
            <v>1135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366</v>
          </cell>
          <cell r="O16">
            <v>311</v>
          </cell>
        </row>
        <row r="17">
          <cell r="A17" t="str">
            <v>U볼트Φ65㎜</v>
          </cell>
          <cell r="B17" t="str">
            <v>U볼트</v>
          </cell>
          <cell r="C17" t="str">
            <v>Φ65㎜</v>
          </cell>
          <cell r="D17" t="str">
            <v>개</v>
          </cell>
          <cell r="E17">
            <v>94</v>
          </cell>
          <cell r="F17">
            <v>0</v>
          </cell>
          <cell r="G17">
            <v>78</v>
          </cell>
          <cell r="H17">
            <v>700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700</v>
          </cell>
          <cell r="O17">
            <v>595</v>
          </cell>
        </row>
        <row r="18">
          <cell r="A18" t="str">
            <v>U볼트3/8"x8"</v>
          </cell>
          <cell r="B18" t="str">
            <v>U볼트</v>
          </cell>
          <cell r="C18" t="str">
            <v>3/8"x8"</v>
          </cell>
          <cell r="D18" t="str">
            <v>개</v>
          </cell>
          <cell r="E18">
            <v>94</v>
          </cell>
          <cell r="F18">
            <v>241</v>
          </cell>
          <cell r="G18">
            <v>78</v>
          </cell>
          <cell r="H18">
            <v>275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241</v>
          </cell>
          <cell r="O18">
            <v>204</v>
          </cell>
        </row>
        <row r="19">
          <cell r="A19" t="str">
            <v>너트Φ65㎜</v>
          </cell>
          <cell r="B19" t="str">
            <v>너트</v>
          </cell>
          <cell r="C19" t="str">
            <v>Φ65㎜</v>
          </cell>
          <cell r="D19" t="str">
            <v>개</v>
          </cell>
          <cell r="E19">
            <v>98</v>
          </cell>
          <cell r="F19">
            <v>17.600000000000001</v>
          </cell>
          <cell r="G19">
            <v>79</v>
          </cell>
          <cell r="H19">
            <v>10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10</v>
          </cell>
          <cell r="O19">
            <v>8</v>
          </cell>
        </row>
        <row r="20">
          <cell r="A20" t="str">
            <v>너트3/8"</v>
          </cell>
          <cell r="B20" t="str">
            <v>너트</v>
          </cell>
          <cell r="C20" t="str">
            <v>3/8"</v>
          </cell>
          <cell r="D20" t="str">
            <v>개</v>
          </cell>
          <cell r="E20">
            <v>98</v>
          </cell>
          <cell r="F20">
            <v>7.59</v>
          </cell>
          <cell r="G20">
            <v>79</v>
          </cell>
          <cell r="H20">
            <v>10.3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7.59</v>
          </cell>
          <cell r="O20">
            <v>6</v>
          </cell>
        </row>
        <row r="21">
          <cell r="A21" t="str">
            <v>너트M16</v>
          </cell>
          <cell r="B21" t="str">
            <v>너트</v>
          </cell>
          <cell r="C21" t="str">
            <v>M16</v>
          </cell>
          <cell r="D21" t="str">
            <v>개</v>
          </cell>
          <cell r="E21">
            <v>98</v>
          </cell>
          <cell r="F21">
            <v>33</v>
          </cell>
          <cell r="G21">
            <v>79</v>
          </cell>
          <cell r="H21">
            <v>42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33</v>
          </cell>
          <cell r="O21">
            <v>28</v>
          </cell>
        </row>
        <row r="22">
          <cell r="A22" t="str">
            <v>평와샤M16</v>
          </cell>
          <cell r="B22" t="str">
            <v>평와샤</v>
          </cell>
          <cell r="C22" t="str">
            <v>M16</v>
          </cell>
          <cell r="D22" t="str">
            <v>개</v>
          </cell>
          <cell r="E22">
            <v>99</v>
          </cell>
          <cell r="F22">
            <v>9.9</v>
          </cell>
          <cell r="G22">
            <v>80</v>
          </cell>
          <cell r="H22">
            <v>27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9.9</v>
          </cell>
          <cell r="O22">
            <v>8</v>
          </cell>
        </row>
        <row r="23">
          <cell r="A23" t="str">
            <v>앙카볼트(3/8")M10xL150</v>
          </cell>
          <cell r="B23" t="str">
            <v>앙카볼트</v>
          </cell>
          <cell r="C23" t="str">
            <v>(3/8")M10xL150</v>
          </cell>
          <cell r="D23" t="str">
            <v>개</v>
          </cell>
          <cell r="E23">
            <v>96</v>
          </cell>
          <cell r="F23">
            <v>59</v>
          </cell>
          <cell r="G23">
            <v>76</v>
          </cell>
          <cell r="H23">
            <v>95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59</v>
          </cell>
          <cell r="O23">
            <v>50</v>
          </cell>
        </row>
        <row r="24">
          <cell r="A24" t="str">
            <v>앙카볼트(5/8")M16xL250</v>
          </cell>
          <cell r="B24" t="str">
            <v>앙카볼트</v>
          </cell>
          <cell r="C24" t="str">
            <v>(5/8")M16xL250</v>
          </cell>
          <cell r="D24" t="str">
            <v>개</v>
          </cell>
          <cell r="E24">
            <v>97</v>
          </cell>
          <cell r="F24">
            <v>180</v>
          </cell>
          <cell r="G24">
            <v>77</v>
          </cell>
          <cell r="H24">
            <v>300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180</v>
          </cell>
          <cell r="O24">
            <v>153</v>
          </cell>
        </row>
        <row r="25">
          <cell r="A25" t="str">
            <v>앙카볼트(7/8")M22xL250</v>
          </cell>
          <cell r="B25" t="str">
            <v>앙카볼트</v>
          </cell>
          <cell r="C25" t="str">
            <v>(7/8")M22xL250</v>
          </cell>
          <cell r="D25" t="str">
            <v>개</v>
          </cell>
          <cell r="E25">
            <v>97</v>
          </cell>
          <cell r="F25">
            <v>2850</v>
          </cell>
          <cell r="G25">
            <v>76</v>
          </cell>
          <cell r="H25">
            <v>570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570</v>
          </cell>
          <cell r="O25">
            <v>484</v>
          </cell>
        </row>
        <row r="26">
          <cell r="A26" t="str">
            <v>달대볼트M12x1000</v>
          </cell>
          <cell r="B26" t="str">
            <v>달대볼트</v>
          </cell>
          <cell r="C26" t="str">
            <v>M12x1000</v>
          </cell>
          <cell r="D26" t="str">
            <v>개</v>
          </cell>
          <cell r="E26">
            <v>93</v>
          </cell>
          <cell r="F26">
            <v>410</v>
          </cell>
          <cell r="G26">
            <v>78</v>
          </cell>
          <cell r="H26">
            <v>654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410</v>
          </cell>
          <cell r="O26">
            <v>348</v>
          </cell>
        </row>
        <row r="27">
          <cell r="A27" t="str">
            <v>셋트앙카3/8"x75</v>
          </cell>
          <cell r="B27" t="str">
            <v>셋트앙카</v>
          </cell>
          <cell r="C27" t="str">
            <v>3/8"x75</v>
          </cell>
          <cell r="D27" t="str">
            <v>개</v>
          </cell>
          <cell r="E27">
            <v>97</v>
          </cell>
          <cell r="F27">
            <v>0</v>
          </cell>
          <cell r="G27">
            <v>77</v>
          </cell>
          <cell r="H27">
            <v>280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280</v>
          </cell>
          <cell r="O27">
            <v>238</v>
          </cell>
        </row>
        <row r="28">
          <cell r="A28" t="str">
            <v>각재3.6×3.6×3.6(외송)</v>
          </cell>
          <cell r="B28" t="str">
            <v>각재</v>
          </cell>
          <cell r="C28" t="str">
            <v>3.6×3.6×3.6(외송)</v>
          </cell>
          <cell r="D28" t="str">
            <v>재</v>
          </cell>
          <cell r="E28">
            <v>139</v>
          </cell>
          <cell r="F28">
            <v>1200</v>
          </cell>
          <cell r="G28">
            <v>106</v>
          </cell>
          <cell r="H28">
            <v>1100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1100</v>
          </cell>
          <cell r="O28" t="str">
            <v/>
          </cell>
        </row>
        <row r="29">
          <cell r="A29" t="str">
            <v>각재외송</v>
          </cell>
          <cell r="B29" t="str">
            <v>각재</v>
          </cell>
          <cell r="C29" t="str">
            <v>외송</v>
          </cell>
          <cell r="D29" t="str">
            <v>㎥</v>
          </cell>
          <cell r="E29">
            <v>139</v>
          </cell>
          <cell r="F29">
            <v>269461</v>
          </cell>
          <cell r="G29">
            <v>106</v>
          </cell>
          <cell r="H29">
            <v>224550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224550</v>
          </cell>
          <cell r="O29">
            <v>190867</v>
          </cell>
        </row>
        <row r="30">
          <cell r="A30" t="str">
            <v>보통합판12x1210x2420</v>
          </cell>
          <cell r="B30" t="str">
            <v>보통합판</v>
          </cell>
          <cell r="C30" t="str">
            <v>12x1210x2420</v>
          </cell>
          <cell r="D30" t="str">
            <v>매</v>
          </cell>
          <cell r="E30">
            <v>449</v>
          </cell>
          <cell r="F30">
            <v>17000</v>
          </cell>
          <cell r="G30">
            <v>353</v>
          </cell>
          <cell r="H30">
            <v>17800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17000</v>
          </cell>
          <cell r="O30" t="str">
            <v/>
          </cell>
        </row>
        <row r="31">
          <cell r="A31" t="str">
            <v>아세틸렌98%</v>
          </cell>
          <cell r="B31" t="str">
            <v>아세틸렌</v>
          </cell>
          <cell r="C31" t="str">
            <v>98%</v>
          </cell>
          <cell r="D31" t="str">
            <v>㎏</v>
          </cell>
          <cell r="E31">
            <v>1143</v>
          </cell>
          <cell r="F31">
            <v>6000</v>
          </cell>
          <cell r="G31">
            <v>1026</v>
          </cell>
          <cell r="H31">
            <v>8000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6000</v>
          </cell>
          <cell r="O31" t="str">
            <v/>
          </cell>
        </row>
        <row r="32">
          <cell r="A32" t="str">
            <v>산소99%</v>
          </cell>
          <cell r="B32" t="str">
            <v>산소</v>
          </cell>
          <cell r="C32" t="str">
            <v>99%</v>
          </cell>
          <cell r="D32" t="str">
            <v>ℓ</v>
          </cell>
          <cell r="E32">
            <v>1143</v>
          </cell>
          <cell r="F32">
            <v>137</v>
          </cell>
          <cell r="G32">
            <v>1026</v>
          </cell>
          <cell r="H32">
            <v>225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137</v>
          </cell>
          <cell r="O32" t="str">
            <v/>
          </cell>
        </row>
        <row r="33">
          <cell r="A33" t="str">
            <v>박리제유성</v>
          </cell>
          <cell r="B33" t="str">
            <v>박리제</v>
          </cell>
          <cell r="C33" t="str">
            <v>유성</v>
          </cell>
          <cell r="D33" t="str">
            <v>ℓ</v>
          </cell>
          <cell r="E33">
            <v>147</v>
          </cell>
          <cell r="F33">
            <v>1250</v>
          </cell>
          <cell r="G33">
            <v>111</v>
          </cell>
          <cell r="H33">
            <v>1250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1250</v>
          </cell>
          <cell r="O33">
            <v>1062</v>
          </cell>
        </row>
        <row r="34">
          <cell r="A34" t="str">
            <v>조합페인트황색</v>
          </cell>
          <cell r="B34" t="str">
            <v>조합페인트</v>
          </cell>
          <cell r="C34" t="str">
            <v>황색</v>
          </cell>
          <cell r="D34" t="str">
            <v>ℓ</v>
          </cell>
          <cell r="E34">
            <v>400</v>
          </cell>
          <cell r="F34">
            <v>3525</v>
          </cell>
          <cell r="G34">
            <v>276</v>
          </cell>
          <cell r="H34">
            <v>4382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3525</v>
          </cell>
          <cell r="O34">
            <v>2996</v>
          </cell>
        </row>
        <row r="35">
          <cell r="A35" t="str">
            <v>모래세사</v>
          </cell>
          <cell r="B35" t="str">
            <v>모래</v>
          </cell>
          <cell r="C35" t="str">
            <v>세사</v>
          </cell>
          <cell r="D35" t="str">
            <v>㎥</v>
          </cell>
          <cell r="E35">
            <v>111</v>
          </cell>
          <cell r="F35">
            <v>12500</v>
          </cell>
          <cell r="G35">
            <v>95</v>
          </cell>
          <cell r="H35">
            <v>10000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10000</v>
          </cell>
          <cell r="O35">
            <v>8500</v>
          </cell>
        </row>
        <row r="36">
          <cell r="A36" t="str">
            <v>자갈#57</v>
          </cell>
          <cell r="B36" t="str">
            <v>자갈</v>
          </cell>
          <cell r="C36" t="str">
            <v>#57</v>
          </cell>
          <cell r="D36" t="str">
            <v>㎥</v>
          </cell>
          <cell r="E36">
            <v>111</v>
          </cell>
          <cell r="F36">
            <v>13500</v>
          </cell>
          <cell r="G36">
            <v>95</v>
          </cell>
          <cell r="H36">
            <v>6000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6000</v>
          </cell>
          <cell r="O36">
            <v>5100</v>
          </cell>
        </row>
        <row r="37">
          <cell r="A37" t="str">
            <v>자갈#467(40mm)</v>
          </cell>
          <cell r="B37" t="str">
            <v>자갈</v>
          </cell>
          <cell r="C37" t="str">
            <v>#467(40mm)</v>
          </cell>
          <cell r="D37" t="str">
            <v>㎥</v>
          </cell>
          <cell r="E37">
            <v>111</v>
          </cell>
          <cell r="F37">
            <v>13500</v>
          </cell>
          <cell r="G37">
            <v>95</v>
          </cell>
          <cell r="H37">
            <v>6000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6000</v>
          </cell>
          <cell r="O37">
            <v>5100</v>
          </cell>
        </row>
        <row r="38">
          <cell r="A38" t="str">
            <v>시멘트40㎏</v>
          </cell>
          <cell r="B38" t="str">
            <v>시멘트</v>
          </cell>
          <cell r="C38" t="str">
            <v>40㎏</v>
          </cell>
          <cell r="D38" t="str">
            <v>포</v>
          </cell>
          <cell r="E38">
            <v>113</v>
          </cell>
          <cell r="F38">
            <v>2750</v>
          </cell>
          <cell r="G38">
            <v>97</v>
          </cell>
          <cell r="H38">
            <v>2700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2700</v>
          </cell>
          <cell r="O38">
            <v>2295</v>
          </cell>
        </row>
        <row r="39">
          <cell r="A39" t="str">
            <v>통신용멘홀수공철개</v>
          </cell>
          <cell r="B39" t="str">
            <v>통신용멘홀</v>
          </cell>
          <cell r="C39" t="str">
            <v>수공철개</v>
          </cell>
          <cell r="D39" t="str">
            <v>조</v>
          </cell>
          <cell r="E39">
            <v>172</v>
          </cell>
          <cell r="F39">
            <v>261000</v>
          </cell>
          <cell r="G39">
            <v>160</v>
          </cell>
          <cell r="H39">
            <v>330000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261000</v>
          </cell>
          <cell r="O39">
            <v>221850</v>
          </cell>
        </row>
        <row r="40">
          <cell r="A40" t="str">
            <v>백관Φ50</v>
          </cell>
          <cell r="B40" t="str">
            <v>백관</v>
          </cell>
          <cell r="C40" t="str">
            <v>Φ50</v>
          </cell>
          <cell r="D40" t="str">
            <v>m</v>
          </cell>
          <cell r="E40">
            <v>475</v>
          </cell>
          <cell r="F40">
            <v>3555</v>
          </cell>
          <cell r="G40">
            <v>426</v>
          </cell>
          <cell r="H40">
            <v>3538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3538</v>
          </cell>
          <cell r="O40">
            <v>3007</v>
          </cell>
        </row>
        <row r="41">
          <cell r="A41" t="str">
            <v>광명단0</v>
          </cell>
          <cell r="B41" t="str">
            <v>광명단</v>
          </cell>
          <cell r="C41">
            <v>0</v>
          </cell>
          <cell r="D41" t="str">
            <v>ℓ</v>
          </cell>
          <cell r="E41">
            <v>399</v>
          </cell>
          <cell r="F41">
            <v>3205</v>
          </cell>
          <cell r="G41">
            <v>278</v>
          </cell>
          <cell r="H41">
            <v>3700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3205</v>
          </cell>
          <cell r="O41">
            <v>2724</v>
          </cell>
        </row>
        <row r="42">
          <cell r="A42" t="str">
            <v>전원케이블CV 2Cx22㎟</v>
          </cell>
          <cell r="B42" t="str">
            <v>전원케이블</v>
          </cell>
          <cell r="C42" t="str">
            <v>CV 2Cx22㎟</v>
          </cell>
          <cell r="D42" t="str">
            <v>m</v>
          </cell>
          <cell r="E42">
            <v>798</v>
          </cell>
          <cell r="F42">
            <v>2520</v>
          </cell>
          <cell r="G42">
            <v>851</v>
          </cell>
          <cell r="H42">
            <v>2400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2400</v>
          </cell>
          <cell r="O42">
            <v>2040</v>
          </cell>
        </row>
        <row r="43">
          <cell r="A43" t="str">
            <v>접지용전선GV 22㎟</v>
          </cell>
          <cell r="B43" t="str">
            <v>접지용전선</v>
          </cell>
          <cell r="C43" t="str">
            <v>GV 22㎟</v>
          </cell>
          <cell r="D43" t="str">
            <v>m</v>
          </cell>
          <cell r="E43">
            <v>795</v>
          </cell>
          <cell r="F43">
            <v>1348</v>
          </cell>
          <cell r="G43">
            <v>844</v>
          </cell>
          <cell r="H43">
            <v>1455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1348</v>
          </cell>
          <cell r="O43">
            <v>1145</v>
          </cell>
        </row>
        <row r="44">
          <cell r="A44" t="str">
            <v>접지용전선GV 38㎟</v>
          </cell>
          <cell r="B44" t="str">
            <v>접지용전선</v>
          </cell>
          <cell r="C44" t="str">
            <v>GV 38㎟</v>
          </cell>
          <cell r="D44" t="str">
            <v>m</v>
          </cell>
          <cell r="E44">
            <v>795</v>
          </cell>
          <cell r="F44">
            <v>2032</v>
          </cell>
          <cell r="G44">
            <v>844</v>
          </cell>
          <cell r="H44">
            <v>2192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2032</v>
          </cell>
          <cell r="O44">
            <v>1727</v>
          </cell>
        </row>
        <row r="45">
          <cell r="A45" t="str">
            <v>시내쌍케이블CPEV 0.9x15P</v>
          </cell>
          <cell r="B45" t="str">
            <v>시내쌍케이블</v>
          </cell>
          <cell r="C45" t="str">
            <v>CPEV 0.9x15P</v>
          </cell>
          <cell r="D45" t="str">
            <v>m</v>
          </cell>
          <cell r="E45">
            <v>810</v>
          </cell>
          <cell r="F45">
            <v>1701</v>
          </cell>
          <cell r="G45">
            <v>853</v>
          </cell>
          <cell r="H45">
            <v>1830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1701</v>
          </cell>
          <cell r="O45">
            <v>1445</v>
          </cell>
        </row>
        <row r="46">
          <cell r="A46" t="str">
            <v>시내쌍케이블CPEV 0.65x100P</v>
          </cell>
          <cell r="B46" t="str">
            <v>시내쌍케이블</v>
          </cell>
          <cell r="C46" t="str">
            <v>CPEV 0.65x100P</v>
          </cell>
          <cell r="D46" t="str">
            <v>m</v>
          </cell>
          <cell r="E46">
            <v>810</v>
          </cell>
          <cell r="F46">
            <v>4238</v>
          </cell>
          <cell r="G46">
            <v>853</v>
          </cell>
          <cell r="H46">
            <v>4561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4238</v>
          </cell>
          <cell r="O46">
            <v>3602</v>
          </cell>
        </row>
        <row r="47">
          <cell r="A47" t="str">
            <v>급전용 동축케이블RG-8U</v>
          </cell>
          <cell r="B47" t="str">
            <v>급전용 동축케이블</v>
          </cell>
          <cell r="C47" t="str">
            <v>RG-8U</v>
          </cell>
          <cell r="D47" t="str">
            <v>m</v>
          </cell>
          <cell r="E47">
            <v>0</v>
          </cell>
          <cell r="F47">
            <v>0</v>
          </cell>
          <cell r="G47">
            <v>965</v>
          </cell>
          <cell r="H47">
            <v>5000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5000</v>
          </cell>
          <cell r="O47">
            <v>4250</v>
          </cell>
        </row>
        <row r="48">
          <cell r="A48" t="str">
            <v>제어케이블CVV 4C-5.5㎟</v>
          </cell>
          <cell r="B48" t="str">
            <v>제어케이블</v>
          </cell>
          <cell r="C48" t="str">
            <v>CVV 4C-5.5㎟</v>
          </cell>
          <cell r="D48" t="str">
            <v>m</v>
          </cell>
          <cell r="E48">
            <v>797</v>
          </cell>
          <cell r="F48">
            <v>1745</v>
          </cell>
          <cell r="G48">
            <v>845</v>
          </cell>
          <cell r="H48">
            <v>1281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1281</v>
          </cell>
          <cell r="O48">
            <v>1088</v>
          </cell>
        </row>
        <row r="49">
          <cell r="A49" t="str">
            <v>후강전선관아연도Φ16mm</v>
          </cell>
          <cell r="B49" t="str">
            <v>후강전선관</v>
          </cell>
          <cell r="C49" t="str">
            <v>아연도Φ16mm</v>
          </cell>
          <cell r="D49" t="str">
            <v>m</v>
          </cell>
          <cell r="E49">
            <v>820</v>
          </cell>
          <cell r="F49">
            <v>971</v>
          </cell>
          <cell r="G49">
            <v>866</v>
          </cell>
          <cell r="H49">
            <v>1022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971</v>
          </cell>
          <cell r="O49">
            <v>825</v>
          </cell>
        </row>
        <row r="50">
          <cell r="A50" t="str">
            <v>후강전선관아연도Φ22mm</v>
          </cell>
          <cell r="B50" t="str">
            <v>후강전선관</v>
          </cell>
          <cell r="C50" t="str">
            <v>아연도Φ22mm</v>
          </cell>
          <cell r="D50" t="str">
            <v>m</v>
          </cell>
          <cell r="E50">
            <v>820</v>
          </cell>
          <cell r="F50">
            <v>1247</v>
          </cell>
          <cell r="G50">
            <v>866</v>
          </cell>
          <cell r="H50">
            <v>1309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1247</v>
          </cell>
          <cell r="O50">
            <v>1059</v>
          </cell>
        </row>
        <row r="51">
          <cell r="A51" t="str">
            <v>후강전선관아연도Φ28mm</v>
          </cell>
          <cell r="B51" t="str">
            <v>후강전선관</v>
          </cell>
          <cell r="C51" t="str">
            <v>아연도Φ28mm</v>
          </cell>
          <cell r="D51" t="str">
            <v>m</v>
          </cell>
          <cell r="E51">
            <v>820</v>
          </cell>
          <cell r="F51">
            <v>1628</v>
          </cell>
          <cell r="G51">
            <v>866</v>
          </cell>
          <cell r="H51">
            <v>1709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1628</v>
          </cell>
          <cell r="O51">
            <v>1383</v>
          </cell>
        </row>
        <row r="52">
          <cell r="A52" t="str">
            <v>후강전선관아연도Φ36mm</v>
          </cell>
          <cell r="B52" t="str">
            <v>후강전선관</v>
          </cell>
          <cell r="C52" t="str">
            <v>아연도Φ36mm</v>
          </cell>
          <cell r="D52" t="str">
            <v>m</v>
          </cell>
          <cell r="E52">
            <v>820</v>
          </cell>
          <cell r="F52">
            <v>1998</v>
          </cell>
          <cell r="G52">
            <v>866</v>
          </cell>
          <cell r="H52">
            <v>2097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1998</v>
          </cell>
          <cell r="O52">
            <v>1698</v>
          </cell>
        </row>
        <row r="53">
          <cell r="A53" t="str">
            <v>후강전선관아연도Φ42mm</v>
          </cell>
          <cell r="B53" t="str">
            <v>후강전선관</v>
          </cell>
          <cell r="C53" t="str">
            <v>아연도Φ42mm</v>
          </cell>
          <cell r="D53" t="str">
            <v>m</v>
          </cell>
          <cell r="E53">
            <v>820</v>
          </cell>
          <cell r="F53">
            <v>2317</v>
          </cell>
          <cell r="G53">
            <v>866</v>
          </cell>
          <cell r="H53">
            <v>2431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2317</v>
          </cell>
          <cell r="O53">
            <v>1969</v>
          </cell>
        </row>
        <row r="54">
          <cell r="A54" t="str">
            <v>후강전선관아연도Φ54mm</v>
          </cell>
          <cell r="B54" t="str">
            <v>후강전선관</v>
          </cell>
          <cell r="C54" t="str">
            <v>아연도Φ54mm</v>
          </cell>
          <cell r="D54" t="str">
            <v>m</v>
          </cell>
          <cell r="E54">
            <v>820</v>
          </cell>
          <cell r="F54">
            <v>3230</v>
          </cell>
          <cell r="G54">
            <v>866</v>
          </cell>
          <cell r="H54">
            <v>3390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3230</v>
          </cell>
          <cell r="O54">
            <v>2745</v>
          </cell>
        </row>
        <row r="55">
          <cell r="A55" t="str">
            <v>후강전선관아연도Φ70mm</v>
          </cell>
          <cell r="B55" t="str">
            <v>후강전선관</v>
          </cell>
          <cell r="C55" t="str">
            <v>아연도Φ70mm</v>
          </cell>
          <cell r="D55" t="str">
            <v>m</v>
          </cell>
          <cell r="E55">
            <v>820</v>
          </cell>
          <cell r="F55">
            <v>4106</v>
          </cell>
          <cell r="G55">
            <v>866</v>
          </cell>
          <cell r="H55">
            <v>4313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4106</v>
          </cell>
          <cell r="O55">
            <v>3490</v>
          </cell>
        </row>
        <row r="56">
          <cell r="A56" t="str">
            <v>후렉시블전선관16C</v>
          </cell>
          <cell r="B56" t="str">
            <v>후렉시블전선관</v>
          </cell>
          <cell r="C56" t="str">
            <v>16C</v>
          </cell>
          <cell r="D56" t="str">
            <v>m</v>
          </cell>
          <cell r="E56">
            <v>823</v>
          </cell>
          <cell r="F56">
            <v>1700</v>
          </cell>
          <cell r="G56">
            <v>869</v>
          </cell>
          <cell r="H56">
            <v>2000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1700</v>
          </cell>
          <cell r="O56">
            <v>1445</v>
          </cell>
        </row>
        <row r="57">
          <cell r="A57" t="str">
            <v>후렉시블전선관22C</v>
          </cell>
          <cell r="B57" t="str">
            <v>후렉시블전선관</v>
          </cell>
          <cell r="C57" t="str">
            <v>22C</v>
          </cell>
          <cell r="D57" t="str">
            <v>m</v>
          </cell>
          <cell r="E57">
            <v>823</v>
          </cell>
          <cell r="F57">
            <v>2240</v>
          </cell>
          <cell r="G57">
            <v>869</v>
          </cell>
          <cell r="H57">
            <v>2640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2240</v>
          </cell>
          <cell r="O57">
            <v>1904</v>
          </cell>
        </row>
        <row r="58">
          <cell r="A58" t="str">
            <v>후렉시블전선관36C</v>
          </cell>
          <cell r="B58" t="str">
            <v>후렉시블전선관</v>
          </cell>
          <cell r="C58" t="str">
            <v>36C</v>
          </cell>
          <cell r="D58" t="str">
            <v>m</v>
          </cell>
          <cell r="E58">
            <v>823</v>
          </cell>
          <cell r="F58">
            <v>4040</v>
          </cell>
          <cell r="G58">
            <v>869</v>
          </cell>
          <cell r="H58">
            <v>4710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4040</v>
          </cell>
          <cell r="O58">
            <v>3434</v>
          </cell>
        </row>
        <row r="59">
          <cell r="A59" t="str">
            <v>경질비닐전선관HI Φ22mm</v>
          </cell>
          <cell r="B59" t="str">
            <v>경질비닐전선관</v>
          </cell>
          <cell r="C59" t="str">
            <v>HI Φ22mm</v>
          </cell>
          <cell r="D59" t="str">
            <v>m</v>
          </cell>
          <cell r="E59">
            <v>823</v>
          </cell>
          <cell r="F59">
            <v>499</v>
          </cell>
          <cell r="G59">
            <v>866</v>
          </cell>
          <cell r="H59">
            <v>357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357</v>
          </cell>
          <cell r="O59">
            <v>303</v>
          </cell>
        </row>
        <row r="60">
          <cell r="A60" t="str">
            <v>경질비닐전선관HI Φ28mm</v>
          </cell>
          <cell r="B60" t="str">
            <v>경질비닐전선관</v>
          </cell>
          <cell r="C60" t="str">
            <v>HI Φ28mm</v>
          </cell>
          <cell r="D60" t="str">
            <v>m</v>
          </cell>
          <cell r="E60">
            <v>823</v>
          </cell>
          <cell r="F60">
            <v>842</v>
          </cell>
          <cell r="G60">
            <v>866</v>
          </cell>
          <cell r="H60">
            <v>697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697</v>
          </cell>
          <cell r="O60">
            <v>592</v>
          </cell>
        </row>
        <row r="61">
          <cell r="A61" t="str">
            <v>경질비닐전선관HI Φ36mm</v>
          </cell>
          <cell r="B61" t="str">
            <v>경질비닐전선관</v>
          </cell>
          <cell r="C61" t="str">
            <v>HI Φ36mm</v>
          </cell>
          <cell r="D61" t="str">
            <v>m</v>
          </cell>
          <cell r="E61">
            <v>824</v>
          </cell>
          <cell r="F61">
            <v>1075</v>
          </cell>
          <cell r="G61">
            <v>866</v>
          </cell>
          <cell r="H61">
            <v>975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975</v>
          </cell>
          <cell r="O61">
            <v>828</v>
          </cell>
        </row>
        <row r="62">
          <cell r="A62" t="str">
            <v>경질비닐전선관HI Φ42mm</v>
          </cell>
          <cell r="B62" t="str">
            <v>경질비닐전선관</v>
          </cell>
          <cell r="C62" t="str">
            <v>HI Φ42mm</v>
          </cell>
          <cell r="D62" t="str">
            <v>m</v>
          </cell>
          <cell r="E62">
            <v>824</v>
          </cell>
          <cell r="F62">
            <v>1403</v>
          </cell>
          <cell r="G62">
            <v>866</v>
          </cell>
          <cell r="H62">
            <v>1278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1278</v>
          </cell>
          <cell r="O62">
            <v>1086</v>
          </cell>
        </row>
        <row r="63">
          <cell r="A63" t="str">
            <v>경질비닐전선관HI Φ54mm</v>
          </cell>
          <cell r="B63" t="str">
            <v>경질비닐전선관</v>
          </cell>
          <cell r="C63" t="str">
            <v>HI Φ54mm</v>
          </cell>
          <cell r="D63" t="str">
            <v>m</v>
          </cell>
          <cell r="E63">
            <v>824</v>
          </cell>
          <cell r="F63">
            <v>1990</v>
          </cell>
          <cell r="G63">
            <v>866</v>
          </cell>
          <cell r="H63">
            <v>1813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1813</v>
          </cell>
          <cell r="O63">
            <v>1541</v>
          </cell>
        </row>
        <row r="64">
          <cell r="A64" t="str">
            <v>경질비닐전선관HI Φ82mm</v>
          </cell>
          <cell r="B64" t="str">
            <v>경질비닐전선관</v>
          </cell>
          <cell r="C64" t="str">
            <v>HI Φ82mm</v>
          </cell>
          <cell r="D64" t="str">
            <v>m</v>
          </cell>
          <cell r="E64">
            <v>824</v>
          </cell>
          <cell r="F64">
            <v>3846</v>
          </cell>
          <cell r="G64">
            <v>866</v>
          </cell>
          <cell r="H64">
            <v>3558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3558</v>
          </cell>
          <cell r="O64">
            <v>3024</v>
          </cell>
        </row>
        <row r="65">
          <cell r="A65" t="str">
            <v>경질비닐전선관HI Φ100mm</v>
          </cell>
          <cell r="B65" t="str">
            <v>경질비닐전선관</v>
          </cell>
          <cell r="C65" t="str">
            <v>HI Φ100mm</v>
          </cell>
          <cell r="D65" t="str">
            <v>m</v>
          </cell>
          <cell r="E65">
            <v>824</v>
          </cell>
          <cell r="F65">
            <v>4627</v>
          </cell>
          <cell r="G65">
            <v>866</v>
          </cell>
          <cell r="H65">
            <v>4214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4214</v>
          </cell>
          <cell r="O65">
            <v>3581</v>
          </cell>
        </row>
        <row r="66">
          <cell r="A66" t="str">
            <v>FC관Φ100mm</v>
          </cell>
          <cell r="B66" t="str">
            <v>FC관</v>
          </cell>
          <cell r="C66" t="str">
            <v>Φ100mm</v>
          </cell>
          <cell r="D66" t="str">
            <v>m</v>
          </cell>
          <cell r="E66">
            <v>825</v>
          </cell>
          <cell r="F66">
            <v>4525</v>
          </cell>
          <cell r="G66">
            <v>866</v>
          </cell>
          <cell r="H66">
            <v>3630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3630</v>
          </cell>
          <cell r="O66">
            <v>3085</v>
          </cell>
        </row>
        <row r="67">
          <cell r="A67" t="str">
            <v>PE전선관Φ28mm</v>
          </cell>
          <cell r="B67" t="str">
            <v>PE전선관</v>
          </cell>
          <cell r="C67" t="str">
            <v>Φ28mm</v>
          </cell>
          <cell r="D67" t="str">
            <v>m</v>
          </cell>
          <cell r="E67">
            <v>824</v>
          </cell>
          <cell r="F67">
            <v>470</v>
          </cell>
          <cell r="G67">
            <v>867</v>
          </cell>
          <cell r="H67">
            <v>488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470</v>
          </cell>
          <cell r="O67">
            <v>399</v>
          </cell>
        </row>
        <row r="68">
          <cell r="A68" t="str">
            <v>PE전선관Φ36mm</v>
          </cell>
          <cell r="B68" t="str">
            <v>PE전선관</v>
          </cell>
          <cell r="C68" t="str">
            <v>Φ36mm</v>
          </cell>
          <cell r="D68" t="str">
            <v>m</v>
          </cell>
          <cell r="E68">
            <v>824</v>
          </cell>
          <cell r="F68">
            <v>700</v>
          </cell>
          <cell r="G68">
            <v>867</v>
          </cell>
          <cell r="H68">
            <v>728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700</v>
          </cell>
          <cell r="O68">
            <v>595</v>
          </cell>
        </row>
        <row r="69">
          <cell r="A69" t="str">
            <v>도관전선관115mm</v>
          </cell>
          <cell r="B69" t="str">
            <v>도관전선관</v>
          </cell>
          <cell r="C69" t="str">
            <v>115mm</v>
          </cell>
          <cell r="D69" t="str">
            <v>m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10330</v>
          </cell>
          <cell r="L69">
            <v>10850</v>
          </cell>
          <cell r="M69">
            <v>11050</v>
          </cell>
          <cell r="N69">
            <v>10330</v>
          </cell>
          <cell r="O69">
            <v>8780</v>
          </cell>
        </row>
        <row r="70">
          <cell r="A70" t="str">
            <v>밴드115mm</v>
          </cell>
          <cell r="B70" t="str">
            <v>밴드</v>
          </cell>
          <cell r="C70" t="str">
            <v>115mm</v>
          </cell>
          <cell r="D70" t="str">
            <v>m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727</v>
          </cell>
          <cell r="L70">
            <v>0</v>
          </cell>
          <cell r="M70">
            <v>0</v>
          </cell>
          <cell r="N70">
            <v>727</v>
          </cell>
          <cell r="O70">
            <v>617</v>
          </cell>
        </row>
        <row r="71">
          <cell r="A71" t="str">
            <v>노말밴드Φ115mm</v>
          </cell>
          <cell r="B71" t="str">
            <v>노말밴드</v>
          </cell>
          <cell r="C71" t="str">
            <v>Φ115mm</v>
          </cell>
          <cell r="D71" t="str">
            <v>m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6000</v>
          </cell>
          <cell r="L71">
            <v>0</v>
          </cell>
          <cell r="M71">
            <v>0</v>
          </cell>
          <cell r="N71">
            <v>6000</v>
          </cell>
          <cell r="O71">
            <v>5100</v>
          </cell>
        </row>
        <row r="72">
          <cell r="A72" t="str">
            <v>노말밴드HI Φ28mm</v>
          </cell>
          <cell r="B72" t="str">
            <v>노말밴드</v>
          </cell>
          <cell r="C72" t="str">
            <v>HI Φ28mm</v>
          </cell>
          <cell r="D72" t="str">
            <v>m</v>
          </cell>
          <cell r="E72">
            <v>824</v>
          </cell>
          <cell r="F72">
            <v>960</v>
          </cell>
          <cell r="G72">
            <v>874</v>
          </cell>
          <cell r="H72">
            <v>810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810</v>
          </cell>
          <cell r="O72">
            <v>688</v>
          </cell>
        </row>
        <row r="73">
          <cell r="A73" t="str">
            <v>노말밴드HI Φ36mm</v>
          </cell>
          <cell r="B73" t="str">
            <v>노말밴드</v>
          </cell>
          <cell r="C73" t="str">
            <v>HI Φ36mm</v>
          </cell>
          <cell r="D73" t="str">
            <v>m</v>
          </cell>
          <cell r="E73">
            <v>824</v>
          </cell>
          <cell r="F73">
            <v>1080</v>
          </cell>
          <cell r="G73">
            <v>874</v>
          </cell>
          <cell r="H73">
            <v>1119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1080</v>
          </cell>
          <cell r="O73">
            <v>918</v>
          </cell>
        </row>
        <row r="74">
          <cell r="A74" t="str">
            <v>노말밴드HI Φ42mm</v>
          </cell>
          <cell r="B74" t="str">
            <v>노말밴드</v>
          </cell>
          <cell r="C74" t="str">
            <v>HI Φ42mm</v>
          </cell>
          <cell r="D74" t="str">
            <v>m</v>
          </cell>
          <cell r="E74">
            <v>824</v>
          </cell>
          <cell r="F74">
            <v>1440</v>
          </cell>
          <cell r="G74">
            <v>874</v>
          </cell>
          <cell r="H74">
            <v>1463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1440</v>
          </cell>
          <cell r="O74">
            <v>1224</v>
          </cell>
        </row>
        <row r="75">
          <cell r="A75" t="str">
            <v>노말밴드HI Φ54mm</v>
          </cell>
          <cell r="B75" t="str">
            <v>노말밴드</v>
          </cell>
          <cell r="C75" t="str">
            <v>HI Φ54mm</v>
          </cell>
          <cell r="D75" t="str">
            <v>m</v>
          </cell>
          <cell r="E75">
            <v>824</v>
          </cell>
          <cell r="F75">
            <v>2040</v>
          </cell>
          <cell r="G75">
            <v>874</v>
          </cell>
          <cell r="H75">
            <v>2308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2040</v>
          </cell>
          <cell r="O75">
            <v>1734</v>
          </cell>
        </row>
        <row r="76">
          <cell r="A76" t="str">
            <v>노말밴드HI Φ70mm</v>
          </cell>
          <cell r="B76" t="str">
            <v>노말밴드</v>
          </cell>
          <cell r="C76" t="str">
            <v>HI Φ70mm</v>
          </cell>
          <cell r="D76" t="str">
            <v>m</v>
          </cell>
          <cell r="E76">
            <v>824</v>
          </cell>
          <cell r="F76">
            <v>3960</v>
          </cell>
          <cell r="G76">
            <v>874</v>
          </cell>
          <cell r="H76">
            <v>3341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3341</v>
          </cell>
          <cell r="O76">
            <v>2839</v>
          </cell>
        </row>
        <row r="77">
          <cell r="A77" t="str">
            <v>노말밴드HI Φ100mm</v>
          </cell>
          <cell r="B77" t="str">
            <v>노말밴드</v>
          </cell>
          <cell r="C77" t="str">
            <v>HI Φ100mm</v>
          </cell>
          <cell r="D77" t="str">
            <v>m</v>
          </cell>
          <cell r="E77">
            <v>824</v>
          </cell>
          <cell r="F77">
            <v>8400</v>
          </cell>
          <cell r="G77">
            <v>874</v>
          </cell>
          <cell r="H77">
            <v>7030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7030</v>
          </cell>
          <cell r="O77">
            <v>5975</v>
          </cell>
        </row>
        <row r="78">
          <cell r="A78" t="str">
            <v>파이프 크램프Φ16mm</v>
          </cell>
          <cell r="B78" t="str">
            <v>파이프 크램프</v>
          </cell>
          <cell r="C78" t="str">
            <v>Φ16mm</v>
          </cell>
          <cell r="D78" t="str">
            <v>개</v>
          </cell>
          <cell r="E78">
            <v>820</v>
          </cell>
          <cell r="F78">
            <v>270</v>
          </cell>
          <cell r="G78">
            <v>871</v>
          </cell>
          <cell r="H78">
            <v>325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270</v>
          </cell>
          <cell r="O78">
            <v>229</v>
          </cell>
        </row>
        <row r="79">
          <cell r="A79" t="str">
            <v>파이프 크램프Φ22mm</v>
          </cell>
          <cell r="B79" t="str">
            <v>파이프 크램프</v>
          </cell>
          <cell r="C79" t="str">
            <v>Φ22mm</v>
          </cell>
          <cell r="D79" t="str">
            <v>개</v>
          </cell>
          <cell r="E79">
            <v>820</v>
          </cell>
          <cell r="F79">
            <v>300</v>
          </cell>
          <cell r="G79">
            <v>871</v>
          </cell>
          <cell r="H79">
            <v>385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300</v>
          </cell>
          <cell r="O79">
            <v>255</v>
          </cell>
        </row>
        <row r="80">
          <cell r="A80" t="str">
            <v>파이프 크램프Φ28mm</v>
          </cell>
          <cell r="B80" t="str">
            <v>파이프 크램프</v>
          </cell>
          <cell r="C80" t="str">
            <v>Φ28mm</v>
          </cell>
          <cell r="D80" t="str">
            <v>개</v>
          </cell>
          <cell r="E80">
            <v>820</v>
          </cell>
          <cell r="F80">
            <v>350</v>
          </cell>
          <cell r="G80">
            <v>871</v>
          </cell>
          <cell r="H80">
            <v>445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350</v>
          </cell>
          <cell r="O80">
            <v>297</v>
          </cell>
        </row>
        <row r="81">
          <cell r="A81" t="str">
            <v>파이프 크램프Φ36mm</v>
          </cell>
          <cell r="B81" t="str">
            <v>파이프 크램프</v>
          </cell>
          <cell r="C81" t="str">
            <v>Φ36mm</v>
          </cell>
          <cell r="D81" t="str">
            <v>개</v>
          </cell>
          <cell r="E81">
            <v>820</v>
          </cell>
          <cell r="F81">
            <v>420</v>
          </cell>
          <cell r="G81">
            <v>871</v>
          </cell>
          <cell r="H81">
            <v>510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420</v>
          </cell>
          <cell r="O81">
            <v>357</v>
          </cell>
        </row>
        <row r="82">
          <cell r="A82" t="str">
            <v>파이프 크램프Φ42mm</v>
          </cell>
          <cell r="B82" t="str">
            <v>파이프 크램프</v>
          </cell>
          <cell r="C82" t="str">
            <v>Φ42mm</v>
          </cell>
          <cell r="D82" t="str">
            <v>개</v>
          </cell>
          <cell r="E82">
            <v>820</v>
          </cell>
          <cell r="F82">
            <v>460</v>
          </cell>
          <cell r="G82">
            <v>871</v>
          </cell>
          <cell r="H82">
            <v>600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460</v>
          </cell>
          <cell r="O82">
            <v>391</v>
          </cell>
        </row>
        <row r="83">
          <cell r="A83" t="str">
            <v>파이프 크램프Φ54mm</v>
          </cell>
          <cell r="B83" t="str">
            <v>파이프 크램프</v>
          </cell>
          <cell r="C83" t="str">
            <v>Φ54mm</v>
          </cell>
          <cell r="D83" t="str">
            <v>개</v>
          </cell>
          <cell r="E83">
            <v>820</v>
          </cell>
          <cell r="F83">
            <v>550</v>
          </cell>
          <cell r="G83">
            <v>871</v>
          </cell>
          <cell r="H83">
            <v>710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550</v>
          </cell>
          <cell r="O83">
            <v>467</v>
          </cell>
        </row>
        <row r="84">
          <cell r="A84" t="str">
            <v>파이프 크램프Φ70mm</v>
          </cell>
          <cell r="B84" t="str">
            <v>파이프 크램프</v>
          </cell>
          <cell r="C84" t="str">
            <v>Φ70mm</v>
          </cell>
          <cell r="D84" t="str">
            <v>개</v>
          </cell>
          <cell r="E84">
            <v>820</v>
          </cell>
          <cell r="F84">
            <v>999</v>
          </cell>
          <cell r="G84">
            <v>871</v>
          </cell>
          <cell r="H84">
            <v>930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930</v>
          </cell>
          <cell r="O84">
            <v>790</v>
          </cell>
        </row>
        <row r="85">
          <cell r="A85" t="str">
            <v>OUTLET BOX중형4각(54mm)</v>
          </cell>
          <cell r="B85" t="str">
            <v>OUTLET BOX</v>
          </cell>
          <cell r="C85" t="str">
            <v>중형4각(54mm)</v>
          </cell>
          <cell r="D85" t="str">
            <v>개</v>
          </cell>
          <cell r="E85">
            <v>827</v>
          </cell>
          <cell r="F85">
            <v>832</v>
          </cell>
          <cell r="G85">
            <v>882</v>
          </cell>
          <cell r="H85">
            <v>630</v>
          </cell>
          <cell r="I85">
            <v>389</v>
          </cell>
          <cell r="J85">
            <v>630</v>
          </cell>
          <cell r="K85">
            <v>0</v>
          </cell>
          <cell r="L85">
            <v>0</v>
          </cell>
          <cell r="M85">
            <v>0</v>
          </cell>
          <cell r="N85">
            <v>630</v>
          </cell>
          <cell r="O85">
            <v>535</v>
          </cell>
        </row>
        <row r="86">
          <cell r="A86" t="str">
            <v>OUTLET BOX COVER중형4각(54mm)</v>
          </cell>
          <cell r="B86" t="str">
            <v>OUTLET BOX COVER</v>
          </cell>
          <cell r="C86" t="str">
            <v>중형4각(54mm)</v>
          </cell>
          <cell r="D86" t="str">
            <v>개</v>
          </cell>
          <cell r="E86">
            <v>796</v>
          </cell>
          <cell r="F86">
            <v>238</v>
          </cell>
          <cell r="G86">
            <v>883</v>
          </cell>
          <cell r="H86">
            <v>220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220</v>
          </cell>
          <cell r="O86">
            <v>187</v>
          </cell>
        </row>
        <row r="87">
          <cell r="A87" t="str">
            <v>풀박스200x200x100</v>
          </cell>
          <cell r="B87" t="str">
            <v>풀박스</v>
          </cell>
          <cell r="C87" t="str">
            <v>200x200x100</v>
          </cell>
          <cell r="D87" t="str">
            <v>개</v>
          </cell>
          <cell r="E87">
            <v>825</v>
          </cell>
          <cell r="F87">
            <v>3647</v>
          </cell>
          <cell r="G87">
            <v>883</v>
          </cell>
          <cell r="H87">
            <v>3420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3420</v>
          </cell>
          <cell r="O87">
            <v>2907</v>
          </cell>
        </row>
        <row r="88">
          <cell r="A88" t="str">
            <v>CP BOX 설치300x300x300</v>
          </cell>
          <cell r="B88" t="str">
            <v>CP BOX 설치</v>
          </cell>
          <cell r="C88" t="str">
            <v>300x300x300</v>
          </cell>
          <cell r="D88" t="str">
            <v>개</v>
          </cell>
          <cell r="E88">
            <v>825</v>
          </cell>
          <cell r="F88">
            <v>9535</v>
          </cell>
          <cell r="G88">
            <v>883</v>
          </cell>
          <cell r="H88">
            <v>8910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8910</v>
          </cell>
          <cell r="O88">
            <v>7573</v>
          </cell>
        </row>
        <row r="89">
          <cell r="A89" t="str">
            <v>멘홀용사다리L2300</v>
          </cell>
          <cell r="B89" t="str">
            <v>멘홀용사다리</v>
          </cell>
          <cell r="C89" t="str">
            <v>L2300</v>
          </cell>
          <cell r="D89" t="str">
            <v>개</v>
          </cell>
          <cell r="E89">
            <v>911</v>
          </cell>
          <cell r="F89">
            <v>50000</v>
          </cell>
          <cell r="G89">
            <v>958</v>
          </cell>
          <cell r="H89">
            <v>55000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50000</v>
          </cell>
          <cell r="O89">
            <v>42500</v>
          </cell>
        </row>
        <row r="90">
          <cell r="A90" t="str">
            <v>가락지19x92mm</v>
          </cell>
          <cell r="B90" t="str">
            <v>가락지</v>
          </cell>
          <cell r="C90" t="str">
            <v>19x92mm</v>
          </cell>
          <cell r="D90" t="str">
            <v>개</v>
          </cell>
          <cell r="E90">
            <v>909</v>
          </cell>
          <cell r="F90">
            <v>320</v>
          </cell>
          <cell r="G90">
            <v>958</v>
          </cell>
          <cell r="H90">
            <v>320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320</v>
          </cell>
          <cell r="O90">
            <v>272</v>
          </cell>
        </row>
        <row r="91">
          <cell r="A91" t="str">
            <v>사다리각정19x1040mm</v>
          </cell>
          <cell r="B91" t="str">
            <v>사다리각정</v>
          </cell>
          <cell r="C91" t="str">
            <v>19x1040mm</v>
          </cell>
          <cell r="D91" t="str">
            <v>개</v>
          </cell>
          <cell r="E91">
            <v>909</v>
          </cell>
          <cell r="F91">
            <v>2800</v>
          </cell>
          <cell r="G91">
            <v>958</v>
          </cell>
          <cell r="H91">
            <v>2800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2800</v>
          </cell>
          <cell r="O91">
            <v>2380</v>
          </cell>
        </row>
        <row r="92">
          <cell r="A92" t="str">
            <v>케이블받침대75x40x5x1150</v>
          </cell>
          <cell r="B92" t="str">
            <v>케이블받침대</v>
          </cell>
          <cell r="C92" t="str">
            <v>75x40x5x1150</v>
          </cell>
          <cell r="D92" t="str">
            <v>개</v>
          </cell>
          <cell r="E92">
            <v>909</v>
          </cell>
          <cell r="F92">
            <v>7000</v>
          </cell>
          <cell r="G92">
            <v>958</v>
          </cell>
          <cell r="H92">
            <v>7000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7000</v>
          </cell>
          <cell r="O92">
            <v>5950</v>
          </cell>
        </row>
        <row r="93">
          <cell r="A93" t="str">
            <v>케이블받침대75x40x5x550</v>
          </cell>
          <cell r="B93" t="str">
            <v>케이블받침대</v>
          </cell>
          <cell r="C93" t="str">
            <v>75x40x5x550</v>
          </cell>
          <cell r="D93" t="str">
            <v>개</v>
          </cell>
          <cell r="E93">
            <v>909</v>
          </cell>
          <cell r="F93">
            <v>5500</v>
          </cell>
          <cell r="G93">
            <v>958</v>
          </cell>
          <cell r="H93">
            <v>5500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5500</v>
          </cell>
          <cell r="O93">
            <v>4675</v>
          </cell>
        </row>
        <row r="94">
          <cell r="A94" t="str">
            <v>케이블걸이쇠1호</v>
          </cell>
          <cell r="B94" t="str">
            <v>케이블걸이쇠</v>
          </cell>
          <cell r="C94" t="str">
            <v>1호</v>
          </cell>
          <cell r="D94" t="str">
            <v>개</v>
          </cell>
          <cell r="E94">
            <v>909</v>
          </cell>
          <cell r="F94">
            <v>1500</v>
          </cell>
          <cell r="G94">
            <v>958</v>
          </cell>
          <cell r="H94">
            <v>1510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1500</v>
          </cell>
          <cell r="O94">
            <v>1275</v>
          </cell>
        </row>
        <row r="95">
          <cell r="A95" t="str">
            <v>케이블걸이쇠3호</v>
          </cell>
          <cell r="B95" t="str">
            <v>케이블걸이쇠</v>
          </cell>
          <cell r="C95" t="str">
            <v>3호</v>
          </cell>
          <cell r="D95" t="str">
            <v>개</v>
          </cell>
          <cell r="E95">
            <v>909</v>
          </cell>
          <cell r="F95">
            <v>1850</v>
          </cell>
          <cell r="G95">
            <v>958</v>
          </cell>
          <cell r="H95">
            <v>1850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1850</v>
          </cell>
          <cell r="O95">
            <v>1572</v>
          </cell>
        </row>
        <row r="96">
          <cell r="A96" t="str">
            <v>스피커HORN형5W</v>
          </cell>
          <cell r="B96" t="str">
            <v>스피커</v>
          </cell>
          <cell r="C96" t="str">
            <v>HORN형5W</v>
          </cell>
          <cell r="D96" t="str">
            <v>개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35000</v>
          </cell>
          <cell r="L96">
            <v>38000</v>
          </cell>
          <cell r="M96">
            <v>0</v>
          </cell>
          <cell r="N96">
            <v>35000</v>
          </cell>
          <cell r="O96">
            <v>29750</v>
          </cell>
        </row>
        <row r="97">
          <cell r="A97" t="str">
            <v>접지봉16Dx1800mm</v>
          </cell>
          <cell r="B97" t="str">
            <v>접지봉</v>
          </cell>
          <cell r="C97" t="str">
            <v>16Dx1800mm</v>
          </cell>
          <cell r="D97" t="str">
            <v>개</v>
          </cell>
          <cell r="E97">
            <v>887</v>
          </cell>
          <cell r="F97">
            <v>4900</v>
          </cell>
          <cell r="G97">
            <v>930</v>
          </cell>
          <cell r="H97">
            <v>4500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4500</v>
          </cell>
          <cell r="O97">
            <v>3825</v>
          </cell>
        </row>
        <row r="98">
          <cell r="A98" t="str">
            <v>접지슬리브60-60,38㎟</v>
          </cell>
          <cell r="B98" t="str">
            <v>접지슬리브</v>
          </cell>
          <cell r="C98" t="str">
            <v>60-60,38㎟</v>
          </cell>
          <cell r="D98" t="str">
            <v>개</v>
          </cell>
          <cell r="E98">
            <v>910</v>
          </cell>
          <cell r="F98">
            <v>1610</v>
          </cell>
          <cell r="G98">
            <v>930</v>
          </cell>
          <cell r="H98">
            <v>1500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1500</v>
          </cell>
          <cell r="O98">
            <v>1275</v>
          </cell>
        </row>
        <row r="99">
          <cell r="A99" t="str">
            <v>접지저항저감제통신접지용(10㎏)</v>
          </cell>
          <cell r="B99" t="str">
            <v>접지저항저감제</v>
          </cell>
          <cell r="C99" t="str">
            <v>통신접지용(10㎏)</v>
          </cell>
          <cell r="D99" t="str">
            <v>포</v>
          </cell>
          <cell r="E99">
            <v>887</v>
          </cell>
          <cell r="F99">
            <v>25000</v>
          </cell>
          <cell r="G99">
            <v>930</v>
          </cell>
          <cell r="H99">
            <v>22000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22000</v>
          </cell>
          <cell r="O99">
            <v>18700</v>
          </cell>
        </row>
        <row r="100">
          <cell r="A100" t="str">
            <v>PP헌마대60x100</v>
          </cell>
          <cell r="B100" t="str">
            <v>PP헌마대</v>
          </cell>
          <cell r="C100" t="str">
            <v>60x100</v>
          </cell>
          <cell r="D100" t="str">
            <v>개</v>
          </cell>
          <cell r="E100">
            <v>1160</v>
          </cell>
          <cell r="F100">
            <v>160</v>
          </cell>
          <cell r="G100">
            <v>1096</v>
          </cell>
          <cell r="H100">
            <v>120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120</v>
          </cell>
          <cell r="O100">
            <v>102</v>
          </cell>
        </row>
        <row r="101">
          <cell r="A101" t="str">
            <v>새들 Φ28mm</v>
          </cell>
          <cell r="B101" t="str">
            <v>새들</v>
          </cell>
          <cell r="C101" t="str">
            <v xml:space="preserve"> Φ28mm</v>
          </cell>
          <cell r="D101" t="str">
            <v>개</v>
          </cell>
          <cell r="E101">
            <v>820</v>
          </cell>
          <cell r="F101">
            <v>85</v>
          </cell>
          <cell r="G101">
            <v>871</v>
          </cell>
          <cell r="H101">
            <v>74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74</v>
          </cell>
          <cell r="O101">
            <v>62</v>
          </cell>
        </row>
        <row r="102">
          <cell r="A102" t="str">
            <v>새들 Φ36mm</v>
          </cell>
          <cell r="B102" t="str">
            <v>새들</v>
          </cell>
          <cell r="C102" t="str">
            <v xml:space="preserve"> Φ36mm</v>
          </cell>
          <cell r="D102" t="str">
            <v>개</v>
          </cell>
          <cell r="E102">
            <v>820</v>
          </cell>
          <cell r="F102">
            <v>110</v>
          </cell>
          <cell r="G102">
            <v>871</v>
          </cell>
          <cell r="H102">
            <v>95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95</v>
          </cell>
          <cell r="O102">
            <v>80</v>
          </cell>
        </row>
        <row r="103">
          <cell r="A103" t="str">
            <v>켑타이어케이블CTC2P</v>
          </cell>
          <cell r="B103" t="str">
            <v>켑타이어케이블</v>
          </cell>
          <cell r="C103" t="str">
            <v>CTC2P</v>
          </cell>
          <cell r="D103" t="str">
            <v>m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800</v>
          </cell>
          <cell r="L103">
            <v>0</v>
          </cell>
          <cell r="M103">
            <v>0</v>
          </cell>
          <cell r="N103">
            <v>800</v>
          </cell>
          <cell r="O103">
            <v>680</v>
          </cell>
        </row>
        <row r="104">
          <cell r="A104" t="str">
            <v>건전지4MD</v>
          </cell>
          <cell r="B104" t="str">
            <v>건전지</v>
          </cell>
          <cell r="C104" t="str">
            <v>4MD</v>
          </cell>
          <cell r="D104" t="str">
            <v>개</v>
          </cell>
          <cell r="E104">
            <v>968</v>
          </cell>
          <cell r="F104">
            <v>2750</v>
          </cell>
          <cell r="G104">
            <v>984</v>
          </cell>
          <cell r="H104">
            <v>3200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2750</v>
          </cell>
          <cell r="O104">
            <v>2337</v>
          </cell>
        </row>
        <row r="105">
          <cell r="A105" t="str">
            <v>케이블심선접속자0.4-0.9(ULG)</v>
          </cell>
          <cell r="B105" t="str">
            <v>케이블심선접속자</v>
          </cell>
          <cell r="C105" t="str">
            <v>0.4-0.9(ULG)</v>
          </cell>
          <cell r="D105" t="str">
            <v>개</v>
          </cell>
          <cell r="E105">
            <v>817</v>
          </cell>
          <cell r="F105">
            <v>170</v>
          </cell>
          <cell r="G105">
            <v>865</v>
          </cell>
          <cell r="H105">
            <v>170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170</v>
          </cell>
          <cell r="O105">
            <v>144</v>
          </cell>
        </row>
        <row r="106">
          <cell r="A106" t="str">
            <v>케이블접속제75-300</v>
          </cell>
          <cell r="B106" t="str">
            <v>케이블접속제</v>
          </cell>
          <cell r="C106" t="str">
            <v>75-300</v>
          </cell>
          <cell r="D106" t="str">
            <v>KIT</v>
          </cell>
          <cell r="E106">
            <v>817</v>
          </cell>
          <cell r="F106">
            <v>121200</v>
          </cell>
          <cell r="G106">
            <v>865</v>
          </cell>
          <cell r="H106">
            <v>121200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121200</v>
          </cell>
          <cell r="O106">
            <v>103020</v>
          </cell>
        </row>
        <row r="107">
          <cell r="A107" t="str">
            <v>경고테이프200×250</v>
          </cell>
          <cell r="B107" t="str">
            <v>경고테이프</v>
          </cell>
          <cell r="C107" t="str">
            <v>200×250</v>
          </cell>
          <cell r="D107" t="str">
            <v>m</v>
          </cell>
          <cell r="E107">
            <v>909</v>
          </cell>
          <cell r="F107">
            <v>170</v>
          </cell>
          <cell r="G107">
            <v>958</v>
          </cell>
          <cell r="H107">
            <v>170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170</v>
          </cell>
          <cell r="O107">
            <v>144</v>
          </cell>
        </row>
        <row r="108">
          <cell r="A108" t="str">
            <v>다이폴ANT1호</v>
          </cell>
          <cell r="B108" t="str">
            <v>다이폴ANT</v>
          </cell>
          <cell r="C108" t="str">
            <v>1호</v>
          </cell>
          <cell r="D108" t="str">
            <v>기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250000</v>
          </cell>
          <cell r="L108">
            <v>200000</v>
          </cell>
          <cell r="M108">
            <v>0</v>
          </cell>
          <cell r="N108">
            <v>200000</v>
          </cell>
          <cell r="O108">
            <v>170000</v>
          </cell>
        </row>
        <row r="109">
          <cell r="A109" t="str">
            <v>ANTG.P(3단)</v>
          </cell>
          <cell r="B109" t="str">
            <v>ANT</v>
          </cell>
          <cell r="C109" t="str">
            <v>G.P(3단)</v>
          </cell>
          <cell r="D109" t="str">
            <v>기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150000</v>
          </cell>
          <cell r="L109">
            <v>120000</v>
          </cell>
          <cell r="M109">
            <v>0</v>
          </cell>
          <cell r="N109">
            <v>120000</v>
          </cell>
          <cell r="O109">
            <v>102000</v>
          </cell>
        </row>
        <row r="110">
          <cell r="A110" t="str">
            <v>ELP전선관Φ30</v>
          </cell>
          <cell r="B110" t="str">
            <v>ELP전선관</v>
          </cell>
          <cell r="C110" t="str">
            <v>Φ30</v>
          </cell>
          <cell r="D110" t="str">
            <v>m</v>
          </cell>
          <cell r="E110">
            <v>825</v>
          </cell>
          <cell r="F110">
            <v>470</v>
          </cell>
          <cell r="G110">
            <v>867</v>
          </cell>
          <cell r="H110">
            <v>310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310</v>
          </cell>
          <cell r="O110">
            <v>263</v>
          </cell>
        </row>
        <row r="111">
          <cell r="A111" t="str">
            <v>ELP전선관Φ80</v>
          </cell>
          <cell r="B111" t="str">
            <v>ELP전선관</v>
          </cell>
          <cell r="C111" t="str">
            <v>Φ80</v>
          </cell>
          <cell r="D111" t="str">
            <v>m</v>
          </cell>
          <cell r="E111">
            <v>825</v>
          </cell>
          <cell r="F111">
            <v>1860</v>
          </cell>
          <cell r="G111">
            <v>867</v>
          </cell>
          <cell r="H111">
            <v>1300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1300</v>
          </cell>
          <cell r="O111">
            <v>1105</v>
          </cell>
        </row>
        <row r="112">
          <cell r="A112" t="str">
            <v>ELP전선관Φ50</v>
          </cell>
          <cell r="B112" t="str">
            <v>ELP전선관</v>
          </cell>
          <cell r="C112" t="str">
            <v>Φ50</v>
          </cell>
          <cell r="D112" t="str">
            <v>m</v>
          </cell>
          <cell r="E112">
            <v>825</v>
          </cell>
          <cell r="F112">
            <v>860</v>
          </cell>
          <cell r="G112">
            <v>867</v>
          </cell>
          <cell r="H112">
            <v>640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640</v>
          </cell>
          <cell r="O112">
            <v>544</v>
          </cell>
        </row>
        <row r="113">
          <cell r="A113" t="str">
            <v>ELP전선관Φ100</v>
          </cell>
          <cell r="B113" t="str">
            <v>ELP전선관</v>
          </cell>
          <cell r="C113" t="str">
            <v>Φ100</v>
          </cell>
          <cell r="D113" t="str">
            <v>m</v>
          </cell>
          <cell r="E113">
            <v>825</v>
          </cell>
          <cell r="F113">
            <v>2570</v>
          </cell>
          <cell r="G113">
            <v>867</v>
          </cell>
          <cell r="H113">
            <v>1600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1600</v>
          </cell>
          <cell r="O113">
            <v>1360</v>
          </cell>
        </row>
        <row r="114">
          <cell r="A114" t="str">
            <v>새들Φ54mm</v>
          </cell>
          <cell r="B114" t="str">
            <v>새들</v>
          </cell>
          <cell r="C114" t="str">
            <v>Φ54mm</v>
          </cell>
          <cell r="D114" t="str">
            <v>개</v>
          </cell>
          <cell r="E114">
            <v>820</v>
          </cell>
          <cell r="F114">
            <v>270</v>
          </cell>
          <cell r="G114">
            <v>871</v>
          </cell>
          <cell r="H114">
            <v>189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189</v>
          </cell>
          <cell r="O114">
            <v>160</v>
          </cell>
        </row>
        <row r="115">
          <cell r="A115" t="str">
            <v>새들Φ22mm</v>
          </cell>
          <cell r="B115" t="str">
            <v>새들</v>
          </cell>
          <cell r="C115" t="str">
            <v>Φ22mm</v>
          </cell>
          <cell r="D115" t="str">
            <v>개</v>
          </cell>
          <cell r="E115">
            <v>820</v>
          </cell>
          <cell r="F115">
            <v>110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110</v>
          </cell>
          <cell r="O115">
            <v>93</v>
          </cell>
        </row>
        <row r="116">
          <cell r="A116" t="str">
            <v>접착제0</v>
          </cell>
          <cell r="B116" t="str">
            <v>접착제</v>
          </cell>
          <cell r="C116">
            <v>0</v>
          </cell>
          <cell r="D116" t="str">
            <v>g</v>
          </cell>
          <cell r="E116">
            <v>129</v>
          </cell>
          <cell r="F116">
            <v>3</v>
          </cell>
          <cell r="G116">
            <v>104</v>
          </cell>
          <cell r="H116">
            <v>10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3</v>
          </cell>
          <cell r="O116">
            <v>2</v>
          </cell>
        </row>
        <row r="117">
          <cell r="A117" t="str">
            <v>PP로프4mm</v>
          </cell>
          <cell r="B117" t="str">
            <v>PP로프</v>
          </cell>
          <cell r="C117" t="str">
            <v>4mm</v>
          </cell>
          <cell r="D117" t="str">
            <v>m</v>
          </cell>
          <cell r="E117">
            <v>1134</v>
          </cell>
          <cell r="F117">
            <v>53.5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53.5</v>
          </cell>
          <cell r="O117">
            <v>45</v>
          </cell>
        </row>
        <row r="118">
          <cell r="A118" t="str">
            <v>시외케이블PEF0.9x38P(15%차)</v>
          </cell>
          <cell r="B118" t="str">
            <v>시외케이블</v>
          </cell>
          <cell r="C118" t="str">
            <v>PEF0.9x38P(15%차)</v>
          </cell>
          <cell r="D118" t="str">
            <v>m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7540</v>
          </cell>
          <cell r="L118">
            <v>0</v>
          </cell>
          <cell r="M118">
            <v>0</v>
          </cell>
          <cell r="N118">
            <v>7540</v>
          </cell>
          <cell r="O118">
            <v>6409</v>
          </cell>
        </row>
        <row r="119">
          <cell r="A119" t="str">
            <v>달대볼트1/2"×1000</v>
          </cell>
          <cell r="B119" t="str">
            <v>달대볼트</v>
          </cell>
          <cell r="C119" t="str">
            <v>1/2"×1000</v>
          </cell>
          <cell r="D119" t="str">
            <v>개</v>
          </cell>
          <cell r="E119">
            <v>97</v>
          </cell>
          <cell r="F119">
            <v>480</v>
          </cell>
          <cell r="G119">
            <v>78</v>
          </cell>
          <cell r="H119">
            <v>585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480</v>
          </cell>
          <cell r="O119">
            <v>408</v>
          </cell>
        </row>
        <row r="120">
          <cell r="A120" t="str">
            <v>케이블접속제75-600</v>
          </cell>
          <cell r="B120" t="str">
            <v>케이블접속제</v>
          </cell>
          <cell r="C120" t="str">
            <v>75-600</v>
          </cell>
          <cell r="D120" t="str">
            <v>KIT</v>
          </cell>
          <cell r="E120">
            <v>817</v>
          </cell>
          <cell r="F120">
            <v>161000</v>
          </cell>
          <cell r="G120">
            <v>865</v>
          </cell>
          <cell r="H120">
            <v>161000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161000</v>
          </cell>
          <cell r="O120">
            <v>136850</v>
          </cell>
        </row>
        <row r="121">
          <cell r="A121" t="str">
            <v>브레이드</v>
          </cell>
          <cell r="B121" t="str">
            <v>브레이드</v>
          </cell>
          <cell r="C121">
            <v>0</v>
          </cell>
          <cell r="D121" t="str">
            <v>개</v>
          </cell>
          <cell r="E121">
            <v>1095</v>
          </cell>
          <cell r="F121">
            <v>188000</v>
          </cell>
          <cell r="G121">
            <v>781</v>
          </cell>
          <cell r="H121">
            <v>170000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170000</v>
          </cell>
          <cell r="O121">
            <v>144500</v>
          </cell>
        </row>
        <row r="122">
          <cell r="A122" t="str">
            <v>열수축보수관34-10-1500</v>
          </cell>
          <cell r="B122" t="str">
            <v>열수축보수관</v>
          </cell>
          <cell r="C122" t="str">
            <v>34-10-1500</v>
          </cell>
          <cell r="D122" t="str">
            <v>m</v>
          </cell>
          <cell r="E122">
            <v>0</v>
          </cell>
          <cell r="F122">
            <v>0</v>
          </cell>
          <cell r="G122">
            <v>864</v>
          </cell>
          <cell r="H122">
            <v>14600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14600</v>
          </cell>
          <cell r="O122">
            <v>12410</v>
          </cell>
        </row>
        <row r="123">
          <cell r="A123" t="str">
            <v>POLE행선안내게시기 지지용</v>
          </cell>
          <cell r="B123" t="str">
            <v>POLE</v>
          </cell>
          <cell r="C123" t="str">
            <v>행선안내게시기 지지용</v>
          </cell>
          <cell r="D123" t="str">
            <v>개소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1250000</v>
          </cell>
          <cell r="L123">
            <v>1500000</v>
          </cell>
          <cell r="M123">
            <v>0</v>
          </cell>
          <cell r="N123">
            <v>1250000</v>
          </cell>
          <cell r="O123">
            <v>1062500</v>
          </cell>
        </row>
        <row r="124">
          <cell r="A124" t="str">
            <v>아스콘1#78 표층용</v>
          </cell>
          <cell r="B124" t="str">
            <v>아스콘1</v>
          </cell>
          <cell r="C124" t="str">
            <v>#78 표층용</v>
          </cell>
          <cell r="D124" t="str">
            <v>톤</v>
          </cell>
          <cell r="E124">
            <v>154</v>
          </cell>
          <cell r="F124">
            <v>32200</v>
          </cell>
          <cell r="G124">
            <v>150</v>
          </cell>
          <cell r="H124">
            <v>34200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32200</v>
          </cell>
          <cell r="O124">
            <v>27370</v>
          </cell>
        </row>
        <row r="125">
          <cell r="A125" t="str">
            <v>유화아스팔트RSC-4</v>
          </cell>
          <cell r="B125" t="str">
            <v>유화아스팔트</v>
          </cell>
          <cell r="C125" t="str">
            <v>RSC-4</v>
          </cell>
          <cell r="D125" t="str">
            <v>D/M</v>
          </cell>
          <cell r="E125">
            <v>154</v>
          </cell>
          <cell r="F125">
            <v>52000</v>
          </cell>
          <cell r="G125">
            <v>150</v>
          </cell>
          <cell r="H125">
            <v>52000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52000</v>
          </cell>
          <cell r="O125">
            <v>44200</v>
          </cell>
        </row>
        <row r="126">
          <cell r="A126" t="str">
            <v>아스콘2#57 중층용</v>
          </cell>
          <cell r="B126" t="str">
            <v>아스콘2</v>
          </cell>
          <cell r="C126" t="str">
            <v>#57 중층용</v>
          </cell>
          <cell r="D126" t="str">
            <v>톤</v>
          </cell>
          <cell r="E126">
            <v>154</v>
          </cell>
          <cell r="F126">
            <v>28400</v>
          </cell>
          <cell r="G126">
            <v>150</v>
          </cell>
          <cell r="H126">
            <v>30400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28400</v>
          </cell>
          <cell r="O126">
            <v>24140</v>
          </cell>
        </row>
        <row r="127">
          <cell r="A127" t="str">
            <v>컷아스팔트MC-1</v>
          </cell>
          <cell r="B127" t="str">
            <v>컷아스팔트</v>
          </cell>
          <cell r="C127" t="str">
            <v>MC-1</v>
          </cell>
          <cell r="D127" t="str">
            <v>D/M</v>
          </cell>
          <cell r="E127">
            <v>154</v>
          </cell>
          <cell r="F127">
            <v>58000</v>
          </cell>
          <cell r="G127">
            <v>150</v>
          </cell>
          <cell r="H127">
            <v>58000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58000</v>
          </cell>
          <cell r="O127">
            <v>49300</v>
          </cell>
        </row>
        <row r="128">
          <cell r="A128" t="str">
            <v>평철밴드Φ115mm</v>
          </cell>
          <cell r="B128" t="str">
            <v>평철밴드</v>
          </cell>
          <cell r="C128" t="str">
            <v>Φ115mm</v>
          </cell>
          <cell r="D128" t="str">
            <v>개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3900</v>
          </cell>
          <cell r="L128">
            <v>0</v>
          </cell>
          <cell r="M128">
            <v>0</v>
          </cell>
          <cell r="N128">
            <v>3900</v>
          </cell>
          <cell r="O128">
            <v>3315</v>
          </cell>
        </row>
        <row r="129">
          <cell r="A129" t="str">
            <v/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/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/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/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/>
          </cell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/>
      <sheetData sheetId="518"/>
      <sheetData sheetId="519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/>
      <sheetData sheetId="687"/>
      <sheetData sheetId="688"/>
      <sheetData sheetId="689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/>
      <sheetData sheetId="784" refreshError="1"/>
      <sheetData sheetId="785" refreshError="1"/>
      <sheetData sheetId="786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/>
      <sheetData sheetId="813"/>
      <sheetData sheetId="814"/>
      <sheetData sheetId="815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 refreshError="1"/>
      <sheetData sheetId="867" refreshError="1"/>
      <sheetData sheetId="86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갑"/>
      <sheetName val="중"/>
      <sheetName val="을"/>
      <sheetName val="DB"/>
      <sheetName val="교통대책내역"/>
      <sheetName val="견적서"/>
      <sheetName val="공통가설"/>
      <sheetName val="일위대가목차"/>
      <sheetName val="구의33고"/>
      <sheetName val="내역서"/>
      <sheetName val="1공구(을)"/>
      <sheetName val="직노"/>
      <sheetName val="실행"/>
      <sheetName val="관로내역원"/>
      <sheetName val="내역서2안"/>
      <sheetName val="단가"/>
      <sheetName val="hvac(제어동)"/>
      <sheetName val="일위대가목록"/>
      <sheetName val="일위_파일"/>
      <sheetName val="요율"/>
      <sheetName val="기본단가"/>
      <sheetName val="인건비단가"/>
      <sheetName val="DATA"/>
      <sheetName val="백암비스타내역"/>
      <sheetName val="중기사용료산출근거"/>
      <sheetName val="대목"/>
      <sheetName val="EJ"/>
      <sheetName val="단가기준"/>
      <sheetName val="COVER"/>
      <sheetName val="(성북동)-A"/>
      <sheetName val="b_balju-단가단가단가"/>
      <sheetName val="AL공사(원)"/>
      <sheetName val="설비2차"/>
      <sheetName val="납부서"/>
      <sheetName val="회사정보"/>
      <sheetName val="골조시행"/>
      <sheetName val="식재일위대가"/>
      <sheetName val="Macro2"/>
      <sheetName val="Macro1"/>
      <sheetName val="일위대가(4층원격)"/>
      <sheetName val="덕트자동계산산출"/>
      <sheetName val="덕트산출자동양식2"/>
      <sheetName val="단가 및 재료비"/>
      <sheetName val="데이타"/>
      <sheetName val="일위대가"/>
      <sheetName val="Sheet4"/>
      <sheetName val="장비경비"/>
      <sheetName val="자재단가"/>
      <sheetName val="차액보증"/>
      <sheetName val="현장관리비"/>
      <sheetName val="단"/>
      <sheetName val="일위대가표"/>
      <sheetName val="물량"/>
      <sheetName val=" 견적서"/>
      <sheetName val="공조기"/>
      <sheetName val="재집"/>
      <sheetName val="COST"/>
      <sheetName val="BSD (2)"/>
      <sheetName val="104동"/>
      <sheetName val="Sheet1"/>
      <sheetName val="정산산출"/>
      <sheetName val="내역5"/>
      <sheetName val="QandAJunior"/>
      <sheetName val="단가최종"/>
      <sheetName val="대가목록"/>
      <sheetName val="인건비"/>
      <sheetName val="기계설비"/>
      <sheetName val="건축공사실행"/>
      <sheetName val="선금급신청서"/>
      <sheetName val="001"/>
      <sheetName val="산출기초"/>
      <sheetName val="단가표"/>
      <sheetName val="N賃率-職"/>
      <sheetName val="Sheet5"/>
      <sheetName val="정부노임단가"/>
      <sheetName val="개요"/>
      <sheetName val="대우자판.대전노은"/>
      <sheetName val="공사개요"/>
      <sheetName val="예산내역"/>
      <sheetName val="총괄수지표"/>
      <sheetName val="노임단가"/>
      <sheetName val="6호기"/>
      <sheetName val="잡비"/>
      <sheetName val="PUMP"/>
      <sheetName val="기초공"/>
      <sheetName val="기둥(원형)"/>
      <sheetName val="Customer Databas"/>
      <sheetName val="일위대가(건축)"/>
      <sheetName val="2공구산출내역"/>
      <sheetName val="총괄"/>
      <sheetName val="전기집계표"/>
      <sheetName val="산출서"/>
      <sheetName val="2008년상반기"/>
      <sheetName val="남양내역"/>
      <sheetName val="2F 회의실견적(5_14 일대)"/>
      <sheetName val="일위목록"/>
      <sheetName val="설계개요"/>
      <sheetName val="국별인원"/>
      <sheetName val="돈암사업"/>
      <sheetName val="내역"/>
      <sheetName val="단가조사"/>
      <sheetName val="Mc1"/>
      <sheetName val="건축원가"/>
      <sheetName val="품셈TABLE"/>
      <sheetName val="기본사항"/>
      <sheetName val="설직재-1"/>
      <sheetName val="DATA1"/>
      <sheetName val="49단가"/>
      <sheetName val="단가대비표"/>
      <sheetName val="토건"/>
      <sheetName val="기본일위"/>
      <sheetName val="단가산출"/>
      <sheetName val="1안"/>
      <sheetName val="일위대가(가설)"/>
      <sheetName val="투찰추정"/>
      <sheetName val="CON'C"/>
      <sheetName val="건축"/>
      <sheetName val="새공통"/>
      <sheetName val="증감대비"/>
      <sheetName val="소야공정계획표"/>
      <sheetName val="갑지(추정)"/>
      <sheetName val="조명시설"/>
      <sheetName val="경산"/>
      <sheetName val="FAX"/>
      <sheetName val="도급FORM"/>
      <sheetName val="BID"/>
      <sheetName val="수목표준대가"/>
      <sheetName val="토공정보"/>
      <sheetName val="2"/>
      <sheetName val="두앙"/>
      <sheetName val="DATE"/>
      <sheetName val="ld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C_1</v>
          </cell>
          <cell r="M1" t="str">
            <v>합   계</v>
          </cell>
        </row>
        <row r="4">
          <cell r="A4" t="str">
            <v>C_1</v>
          </cell>
        </row>
        <row r="5">
          <cell r="M5" t="str">
            <v>합   계</v>
          </cell>
        </row>
        <row r="6">
          <cell r="M6">
            <v>516669.44</v>
          </cell>
        </row>
        <row r="7">
          <cell r="M7">
            <v>565760</v>
          </cell>
        </row>
        <row r="8">
          <cell r="M8">
            <v>180346.88000000003</v>
          </cell>
        </row>
        <row r="9">
          <cell r="M9">
            <v>664289.28000000003</v>
          </cell>
        </row>
        <row r="10">
          <cell r="M10">
            <v>831928.32000000007</v>
          </cell>
        </row>
        <row r="11">
          <cell r="M11">
            <v>670208</v>
          </cell>
        </row>
        <row r="12">
          <cell r="M12">
            <v>670208</v>
          </cell>
        </row>
        <row r="13">
          <cell r="A13">
            <v>50</v>
          </cell>
          <cell r="M13">
            <v>3429201.9199999999</v>
          </cell>
        </row>
        <row r="14">
          <cell r="M14">
            <v>3429201.9199999999</v>
          </cell>
        </row>
        <row r="15">
          <cell r="M15">
            <v>3429201.9199999999</v>
          </cell>
        </row>
        <row r="16">
          <cell r="M16">
            <v>3429201.9199999999</v>
          </cell>
        </row>
        <row r="17">
          <cell r="A17">
            <v>0</v>
          </cell>
        </row>
        <row r="18">
          <cell r="A18">
            <v>100</v>
          </cell>
        </row>
        <row r="19">
          <cell r="M19">
            <v>433160</v>
          </cell>
        </row>
        <row r="20">
          <cell r="M20">
            <v>81600</v>
          </cell>
        </row>
        <row r="21">
          <cell r="M21">
            <v>312000</v>
          </cell>
        </row>
        <row r="22">
          <cell r="M22">
            <v>312000</v>
          </cell>
        </row>
        <row r="23">
          <cell r="A23">
            <v>50</v>
          </cell>
          <cell r="M23">
            <v>826760</v>
          </cell>
        </row>
        <row r="24">
          <cell r="M24">
            <v>826760</v>
          </cell>
        </row>
        <row r="25">
          <cell r="A25">
            <v>200</v>
          </cell>
        </row>
        <row r="26">
          <cell r="M26">
            <v>113215.20000000001</v>
          </cell>
        </row>
        <row r="27">
          <cell r="M27">
            <v>56390.25</v>
          </cell>
        </row>
        <row r="28">
          <cell r="M28">
            <v>23256.449999999997</v>
          </cell>
        </row>
        <row r="29">
          <cell r="M29">
            <v>16852.050000000003</v>
          </cell>
        </row>
        <row r="30">
          <cell r="M30">
            <v>42427.8</v>
          </cell>
        </row>
        <row r="31">
          <cell r="M31">
            <v>22743.450000000004</v>
          </cell>
        </row>
        <row r="32">
          <cell r="M32">
            <v>170199.99999999997</v>
          </cell>
        </row>
        <row r="33">
          <cell r="M33">
            <v>64963.5</v>
          </cell>
        </row>
        <row r="34">
          <cell r="M34">
            <v>52080</v>
          </cell>
        </row>
        <row r="35">
          <cell r="M35">
            <v>52080</v>
          </cell>
        </row>
        <row r="36">
          <cell r="A36">
            <v>50</v>
          </cell>
          <cell r="M36">
            <v>562128.69999999995</v>
          </cell>
        </row>
        <row r="37">
          <cell r="M37">
            <v>562128.69999999995</v>
          </cell>
        </row>
        <row r="38">
          <cell r="A38">
            <v>300</v>
          </cell>
        </row>
        <row r="39">
          <cell r="M39">
            <v>360586</v>
          </cell>
        </row>
        <row r="40">
          <cell r="M40">
            <v>169287.5</v>
          </cell>
        </row>
        <row r="41">
          <cell r="M41">
            <v>181003.5</v>
          </cell>
        </row>
        <row r="42">
          <cell r="M42">
            <v>455706</v>
          </cell>
        </row>
        <row r="43">
          <cell r="M43">
            <v>244281.5</v>
          </cell>
        </row>
        <row r="44">
          <cell r="M44">
            <v>137200</v>
          </cell>
        </row>
        <row r="45">
          <cell r="M45">
            <v>199296</v>
          </cell>
        </row>
        <row r="46">
          <cell r="M46">
            <v>199296</v>
          </cell>
        </row>
        <row r="47">
          <cell r="A47">
            <v>50</v>
          </cell>
          <cell r="M47">
            <v>1747360.5</v>
          </cell>
        </row>
        <row r="48">
          <cell r="M48">
            <v>1747360.5</v>
          </cell>
        </row>
        <row r="49">
          <cell r="A49">
            <v>400</v>
          </cell>
        </row>
        <row r="50">
          <cell r="M50">
            <v>1500000</v>
          </cell>
        </row>
        <row r="51">
          <cell r="M51">
            <v>864500</v>
          </cell>
        </row>
        <row r="52">
          <cell r="M52">
            <v>1300000</v>
          </cell>
        </row>
        <row r="53">
          <cell r="M53">
            <v>35000</v>
          </cell>
        </row>
        <row r="54">
          <cell r="M54">
            <v>388000</v>
          </cell>
        </row>
        <row r="55">
          <cell r="M55">
            <v>922000</v>
          </cell>
        </row>
        <row r="56">
          <cell r="M56">
            <v>156000</v>
          </cell>
        </row>
        <row r="57">
          <cell r="M57">
            <v>58000</v>
          </cell>
        </row>
        <row r="58">
          <cell r="M58">
            <v>130000</v>
          </cell>
        </row>
        <row r="59">
          <cell r="M59">
            <v>195000</v>
          </cell>
        </row>
        <row r="60">
          <cell r="M60">
            <v>585000</v>
          </cell>
        </row>
        <row r="61">
          <cell r="M61">
            <v>93600</v>
          </cell>
        </row>
        <row r="62">
          <cell r="M62">
            <v>162500</v>
          </cell>
        </row>
        <row r="63">
          <cell r="M63">
            <v>162500</v>
          </cell>
        </row>
        <row r="64">
          <cell r="A64">
            <v>50</v>
          </cell>
          <cell r="M64">
            <v>6389600</v>
          </cell>
        </row>
        <row r="65">
          <cell r="M65">
            <v>6389600</v>
          </cell>
        </row>
        <row r="66">
          <cell r="M66">
            <v>9525849.1999999993</v>
          </cell>
        </row>
        <row r="67">
          <cell r="M67">
            <v>6389600</v>
          </cell>
        </row>
        <row r="68">
          <cell r="M68">
            <v>9525849.1999999993</v>
          </cell>
        </row>
        <row r="69">
          <cell r="A69">
            <v>100</v>
          </cell>
          <cell r="M69">
            <v>9525849.1999999993</v>
          </cell>
        </row>
        <row r="70">
          <cell r="A70">
            <v>100</v>
          </cell>
        </row>
        <row r="71">
          <cell r="A71">
            <v>100</v>
          </cell>
          <cell r="M71">
            <v>0</v>
          </cell>
        </row>
        <row r="72">
          <cell r="M72">
            <v>0</v>
          </cell>
        </row>
        <row r="73">
          <cell r="A73">
            <v>50</v>
          </cell>
        </row>
        <row r="74">
          <cell r="M74">
            <v>814071.2</v>
          </cell>
        </row>
        <row r="75">
          <cell r="A75">
            <v>200</v>
          </cell>
          <cell r="M75">
            <v>405472.75</v>
          </cell>
        </row>
        <row r="76">
          <cell r="M76">
            <v>168450</v>
          </cell>
        </row>
        <row r="77">
          <cell r="M77">
            <v>147629.58000000002</v>
          </cell>
        </row>
        <row r="78">
          <cell r="M78">
            <v>270000</v>
          </cell>
        </row>
        <row r="79">
          <cell r="M79">
            <v>105000</v>
          </cell>
        </row>
        <row r="80">
          <cell r="M80">
            <v>407000</v>
          </cell>
        </row>
        <row r="81">
          <cell r="M81">
            <v>165031.5</v>
          </cell>
        </row>
        <row r="82">
          <cell r="M82">
            <v>62160</v>
          </cell>
        </row>
        <row r="83">
          <cell r="M83">
            <v>60000</v>
          </cell>
        </row>
        <row r="84">
          <cell r="M84">
            <v>445000</v>
          </cell>
        </row>
        <row r="85">
          <cell r="M85">
            <v>532000</v>
          </cell>
        </row>
        <row r="86">
          <cell r="M86">
            <v>167224.94999999998</v>
          </cell>
        </row>
        <row r="87">
          <cell r="M87">
            <v>167224.94999999998</v>
          </cell>
        </row>
        <row r="88">
          <cell r="M88">
            <v>3749039.9800000004</v>
          </cell>
        </row>
        <row r="89">
          <cell r="M89">
            <v>3749039.9800000004</v>
          </cell>
        </row>
        <row r="90">
          <cell r="A90">
            <v>50</v>
          </cell>
        </row>
        <row r="91">
          <cell r="M91">
            <v>413784</v>
          </cell>
        </row>
        <row r="92">
          <cell r="A92">
            <v>300</v>
          </cell>
          <cell r="M92">
            <v>100800</v>
          </cell>
        </row>
        <row r="93">
          <cell r="M93">
            <v>431999.99999999994</v>
          </cell>
        </row>
        <row r="94">
          <cell r="M94">
            <v>327916.80000000005</v>
          </cell>
        </row>
        <row r="95">
          <cell r="M95">
            <v>268800</v>
          </cell>
        </row>
        <row r="96">
          <cell r="M96">
            <v>770000</v>
          </cell>
        </row>
        <row r="97">
          <cell r="M97">
            <v>600000</v>
          </cell>
        </row>
        <row r="98">
          <cell r="M98">
            <v>454000</v>
          </cell>
        </row>
        <row r="99">
          <cell r="M99">
            <v>454000</v>
          </cell>
        </row>
        <row r="100">
          <cell r="M100">
            <v>3367300.8</v>
          </cell>
        </row>
        <row r="101">
          <cell r="M101">
            <v>3367300.8</v>
          </cell>
        </row>
        <row r="102">
          <cell r="A102">
            <v>50</v>
          </cell>
        </row>
        <row r="103">
          <cell r="M103">
            <v>600000</v>
          </cell>
        </row>
        <row r="104">
          <cell r="A104">
            <v>400</v>
          </cell>
          <cell r="M104">
            <v>390000</v>
          </cell>
        </row>
        <row r="105">
          <cell r="M105">
            <v>65000</v>
          </cell>
        </row>
        <row r="106">
          <cell r="M106">
            <v>498000</v>
          </cell>
        </row>
        <row r="107">
          <cell r="M107">
            <v>75000</v>
          </cell>
        </row>
        <row r="108">
          <cell r="M108">
            <v>1844000</v>
          </cell>
        </row>
        <row r="109">
          <cell r="M109">
            <v>200000</v>
          </cell>
        </row>
        <row r="110">
          <cell r="M110">
            <v>200000</v>
          </cell>
        </row>
        <row r="111">
          <cell r="M111">
            <v>3672000</v>
          </cell>
        </row>
        <row r="112">
          <cell r="M112">
            <v>3672000</v>
          </cell>
        </row>
        <row r="113">
          <cell r="A113">
            <v>50</v>
          </cell>
          <cell r="M113">
            <v>10788340.780000001</v>
          </cell>
        </row>
        <row r="116">
          <cell r="A116">
            <v>50</v>
          </cell>
        </row>
        <row r="117">
          <cell r="M117">
            <v>10788340.780000001</v>
          </cell>
        </row>
        <row r="118">
          <cell r="A118">
            <v>100</v>
          </cell>
          <cell r="M118">
            <v>0</v>
          </cell>
        </row>
        <row r="119">
          <cell r="A119">
            <v>100</v>
          </cell>
        </row>
        <row r="120">
          <cell r="M120">
            <v>0</v>
          </cell>
        </row>
        <row r="121">
          <cell r="M121">
            <v>143452.79999999999</v>
          </cell>
        </row>
        <row r="122">
          <cell r="A122">
            <v>50</v>
          </cell>
          <cell r="M122">
            <v>71451</v>
          </cell>
        </row>
        <row r="123">
          <cell r="M123">
            <v>76395.960000000006</v>
          </cell>
        </row>
        <row r="124">
          <cell r="A124">
            <v>200</v>
          </cell>
          <cell r="M124">
            <v>20175</v>
          </cell>
        </row>
        <row r="125">
          <cell r="M125">
            <v>198000</v>
          </cell>
        </row>
        <row r="126">
          <cell r="M126">
            <v>123760</v>
          </cell>
        </row>
        <row r="127">
          <cell r="M127">
            <v>80517.36</v>
          </cell>
        </row>
        <row r="128">
          <cell r="M128">
            <v>77833.14</v>
          </cell>
        </row>
        <row r="129">
          <cell r="M129">
            <v>214830</v>
          </cell>
        </row>
        <row r="130">
          <cell r="M130">
            <v>52920</v>
          </cell>
        </row>
        <row r="131">
          <cell r="M131">
            <v>52920</v>
          </cell>
        </row>
        <row r="132">
          <cell r="M132">
            <v>1059335.26</v>
          </cell>
        </row>
        <row r="133">
          <cell r="M133">
            <v>52920</v>
          </cell>
        </row>
        <row r="134">
          <cell r="M134">
            <v>1059335.26</v>
          </cell>
        </row>
        <row r="135">
          <cell r="M135">
            <v>94250</v>
          </cell>
        </row>
        <row r="136">
          <cell r="A136">
            <v>50</v>
          </cell>
          <cell r="M136">
            <v>82548.5</v>
          </cell>
        </row>
        <row r="137">
          <cell r="M137">
            <v>137928</v>
          </cell>
        </row>
        <row r="138">
          <cell r="A138">
            <v>300</v>
          </cell>
        </row>
        <row r="139">
          <cell r="M139">
            <v>314726.5</v>
          </cell>
        </row>
        <row r="140">
          <cell r="A140">
            <v>300</v>
          </cell>
        </row>
        <row r="141">
          <cell r="M141">
            <v>314726.5</v>
          </cell>
        </row>
        <row r="142">
          <cell r="M142">
            <v>504000</v>
          </cell>
        </row>
        <row r="143">
          <cell r="A143">
            <v>50</v>
          </cell>
          <cell r="M143">
            <v>98000</v>
          </cell>
        </row>
        <row r="144">
          <cell r="M144">
            <v>98000</v>
          </cell>
        </row>
        <row r="145">
          <cell r="A145">
            <v>400</v>
          </cell>
          <cell r="M145">
            <v>602000</v>
          </cell>
        </row>
        <row r="146">
          <cell r="M146">
            <v>602000</v>
          </cell>
        </row>
        <row r="147">
          <cell r="M147">
            <v>1976061.76</v>
          </cell>
        </row>
        <row r="148">
          <cell r="M148">
            <v>1976061.76</v>
          </cell>
        </row>
        <row r="149">
          <cell r="A149">
            <v>50</v>
          </cell>
        </row>
        <row r="150">
          <cell r="M150">
            <v>1976061.76</v>
          </cell>
        </row>
        <row r="151">
          <cell r="A151">
            <v>50</v>
          </cell>
        </row>
        <row r="152">
          <cell r="A152">
            <v>50</v>
          </cell>
          <cell r="M152">
            <v>0</v>
          </cell>
        </row>
        <row r="153">
          <cell r="M153">
            <v>0</v>
          </cell>
        </row>
        <row r="154">
          <cell r="A154">
            <v>100</v>
          </cell>
        </row>
        <row r="155">
          <cell r="M155">
            <v>536776</v>
          </cell>
        </row>
        <row r="156">
          <cell r="M156">
            <v>267357.5</v>
          </cell>
        </row>
        <row r="157">
          <cell r="M157">
            <v>361460</v>
          </cell>
        </row>
        <row r="158">
          <cell r="A158">
            <v>50</v>
          </cell>
          <cell r="M158">
            <v>89040</v>
          </cell>
        </row>
        <row r="159">
          <cell r="M159">
            <v>34163</v>
          </cell>
        </row>
        <row r="160">
          <cell r="A160">
            <v>200</v>
          </cell>
          <cell r="M160">
            <v>510000</v>
          </cell>
        </row>
        <row r="161">
          <cell r="M161">
            <v>660000</v>
          </cell>
        </row>
        <row r="162">
          <cell r="M162">
            <v>132340</v>
          </cell>
        </row>
        <row r="163">
          <cell r="M163">
            <v>133826.28</v>
          </cell>
        </row>
        <row r="164">
          <cell r="M164">
            <v>110263.5</v>
          </cell>
        </row>
        <row r="165">
          <cell r="M165">
            <v>110263.5</v>
          </cell>
        </row>
        <row r="166">
          <cell r="M166">
            <v>2835226.28</v>
          </cell>
        </row>
        <row r="167">
          <cell r="M167">
            <v>110263.5</v>
          </cell>
        </row>
        <row r="168">
          <cell r="M168">
            <v>2835226.28</v>
          </cell>
        </row>
        <row r="169">
          <cell r="M169">
            <v>189865</v>
          </cell>
        </row>
        <row r="170">
          <cell r="M170">
            <v>192764.98</v>
          </cell>
        </row>
        <row r="171">
          <cell r="M171">
            <v>224640</v>
          </cell>
        </row>
        <row r="172">
          <cell r="A172">
            <v>50</v>
          </cell>
          <cell r="M172">
            <v>115200</v>
          </cell>
        </row>
        <row r="173">
          <cell r="M173">
            <v>45600</v>
          </cell>
        </row>
        <row r="174">
          <cell r="A174">
            <v>300</v>
          </cell>
          <cell r="M174">
            <v>218960.7</v>
          </cell>
        </row>
        <row r="175">
          <cell r="M175">
            <v>142240</v>
          </cell>
        </row>
        <row r="176">
          <cell r="M176">
            <v>142240</v>
          </cell>
        </row>
        <row r="177">
          <cell r="M177">
            <v>1129270.68</v>
          </cell>
        </row>
        <row r="178">
          <cell r="M178">
            <v>142240</v>
          </cell>
        </row>
        <row r="179">
          <cell r="M179">
            <v>1129270.68</v>
          </cell>
        </row>
        <row r="180">
          <cell r="M180">
            <v>797000</v>
          </cell>
        </row>
        <row r="181">
          <cell r="M181">
            <v>65000</v>
          </cell>
        </row>
        <row r="182">
          <cell r="M182">
            <v>448000</v>
          </cell>
        </row>
        <row r="183">
          <cell r="A183">
            <v>50</v>
          </cell>
          <cell r="M183">
            <v>75000</v>
          </cell>
        </row>
        <row r="184">
          <cell r="M184">
            <v>922000</v>
          </cell>
        </row>
        <row r="185">
          <cell r="A185">
            <v>400</v>
          </cell>
          <cell r="M185">
            <v>110000</v>
          </cell>
        </row>
        <row r="186">
          <cell r="M186">
            <v>265200</v>
          </cell>
        </row>
        <row r="187">
          <cell r="M187">
            <v>38000</v>
          </cell>
        </row>
        <row r="188">
          <cell r="M188">
            <v>390000</v>
          </cell>
        </row>
        <row r="189">
          <cell r="M189">
            <v>345000</v>
          </cell>
        </row>
        <row r="190">
          <cell r="M190">
            <v>415000</v>
          </cell>
        </row>
        <row r="191">
          <cell r="M191">
            <v>65000</v>
          </cell>
        </row>
        <row r="192">
          <cell r="M192">
            <v>32500</v>
          </cell>
        </row>
        <row r="193">
          <cell r="M193">
            <v>32500</v>
          </cell>
        </row>
        <row r="194">
          <cell r="M194">
            <v>3967700</v>
          </cell>
        </row>
        <row r="195">
          <cell r="M195">
            <v>3967700</v>
          </cell>
        </row>
        <row r="196">
          <cell r="M196">
            <v>7932196.959999999</v>
          </cell>
        </row>
        <row r="198">
          <cell r="M198">
            <v>3967700</v>
          </cell>
        </row>
        <row r="199">
          <cell r="M199">
            <v>7932196.959999999</v>
          </cell>
        </row>
        <row r="200">
          <cell r="A200">
            <v>50</v>
          </cell>
          <cell r="M200">
            <v>137592</v>
          </cell>
        </row>
        <row r="201">
          <cell r="M201">
            <v>21600</v>
          </cell>
        </row>
        <row r="202">
          <cell r="M202">
            <v>97500</v>
          </cell>
        </row>
        <row r="203">
          <cell r="M203">
            <v>32000</v>
          </cell>
        </row>
        <row r="204">
          <cell r="M204">
            <v>55830.6</v>
          </cell>
        </row>
        <row r="205">
          <cell r="A205">
            <v>100</v>
          </cell>
        </row>
        <row r="206">
          <cell r="M206">
            <v>344522.6</v>
          </cell>
        </row>
        <row r="207">
          <cell r="A207">
            <v>100</v>
          </cell>
        </row>
        <row r="208">
          <cell r="M208">
            <v>344522.6</v>
          </cell>
        </row>
        <row r="209">
          <cell r="M209">
            <v>257371.2</v>
          </cell>
        </row>
        <row r="210">
          <cell r="M210">
            <v>128191.5</v>
          </cell>
        </row>
        <row r="211">
          <cell r="M211">
            <v>137063.34</v>
          </cell>
        </row>
        <row r="212">
          <cell r="M212">
            <v>209432.52000000002</v>
          </cell>
        </row>
        <row r="213">
          <cell r="M213">
            <v>85120</v>
          </cell>
        </row>
        <row r="214">
          <cell r="A214">
            <v>50</v>
          </cell>
        </row>
        <row r="215">
          <cell r="M215">
            <v>817178.56</v>
          </cell>
        </row>
        <row r="216">
          <cell r="A216">
            <v>200</v>
          </cell>
          <cell r="M216">
            <v>817178.56</v>
          </cell>
        </row>
        <row r="217">
          <cell r="A217">
            <v>200</v>
          </cell>
        </row>
        <row r="218">
          <cell r="M218">
            <v>84628.5</v>
          </cell>
        </row>
        <row r="219">
          <cell r="M219">
            <v>452053.8</v>
          </cell>
        </row>
        <row r="220">
          <cell r="M220">
            <v>182130.7</v>
          </cell>
        </row>
        <row r="221">
          <cell r="M221">
            <v>142240</v>
          </cell>
        </row>
        <row r="222">
          <cell r="M222">
            <v>142240</v>
          </cell>
        </row>
        <row r="223">
          <cell r="A223">
            <v>50</v>
          </cell>
          <cell r="M223">
            <v>861053</v>
          </cell>
        </row>
        <row r="224">
          <cell r="M224">
            <v>861053</v>
          </cell>
        </row>
        <row r="225">
          <cell r="A225">
            <v>300</v>
          </cell>
          <cell r="M225">
            <v>0</v>
          </cell>
        </row>
        <row r="226">
          <cell r="M226">
            <v>345000</v>
          </cell>
        </row>
        <row r="227">
          <cell r="M227">
            <v>500000</v>
          </cell>
        </row>
        <row r="228">
          <cell r="M228">
            <v>156000</v>
          </cell>
        </row>
        <row r="229">
          <cell r="M229">
            <v>33600</v>
          </cell>
        </row>
        <row r="230">
          <cell r="M230">
            <v>65000</v>
          </cell>
        </row>
        <row r="231">
          <cell r="A231">
            <v>50</v>
          </cell>
          <cell r="M231">
            <v>325000</v>
          </cell>
        </row>
        <row r="232">
          <cell r="M232">
            <v>0</v>
          </cell>
        </row>
        <row r="233">
          <cell r="A233">
            <v>400</v>
          </cell>
          <cell r="M233">
            <v>1424600</v>
          </cell>
        </row>
        <row r="234">
          <cell r="M234">
            <v>1424600</v>
          </cell>
        </row>
        <row r="235">
          <cell r="M235">
            <v>3447354.16</v>
          </cell>
        </row>
        <row r="237">
          <cell r="M237">
            <v>1424600</v>
          </cell>
        </row>
        <row r="238">
          <cell r="M238">
            <v>3447354.16</v>
          </cell>
        </row>
        <row r="239">
          <cell r="M239">
            <v>221760</v>
          </cell>
        </row>
        <row r="240">
          <cell r="M240">
            <v>183949.91999999998</v>
          </cell>
        </row>
        <row r="241">
          <cell r="A241">
            <v>50</v>
          </cell>
        </row>
        <row r="242">
          <cell r="M242">
            <v>405709.92</v>
          </cell>
        </row>
        <row r="243">
          <cell r="A243">
            <v>50</v>
          </cell>
        </row>
        <row r="244">
          <cell r="M244">
            <v>405709.92</v>
          </cell>
        </row>
        <row r="245">
          <cell r="M245">
            <v>628660.80000000005</v>
          </cell>
        </row>
        <row r="246">
          <cell r="A246">
            <v>100</v>
          </cell>
          <cell r="M246">
            <v>313123.5</v>
          </cell>
        </row>
        <row r="247">
          <cell r="M247">
            <v>201150</v>
          </cell>
        </row>
        <row r="248">
          <cell r="M248">
            <v>176287.86000000002</v>
          </cell>
        </row>
        <row r="249">
          <cell r="M249">
            <v>497860</v>
          </cell>
        </row>
        <row r="250">
          <cell r="M250">
            <v>122640</v>
          </cell>
        </row>
        <row r="251">
          <cell r="M251">
            <v>163520</v>
          </cell>
        </row>
        <row r="252">
          <cell r="A252">
            <v>50</v>
          </cell>
          <cell r="M252">
            <v>273680</v>
          </cell>
        </row>
        <row r="253">
          <cell r="M253">
            <v>36960</v>
          </cell>
        </row>
        <row r="254">
          <cell r="A254">
            <v>200</v>
          </cell>
          <cell r="M254">
            <v>111000</v>
          </cell>
        </row>
        <row r="255">
          <cell r="M255">
            <v>129138.29999999999</v>
          </cell>
        </row>
        <row r="256">
          <cell r="M256">
            <v>300000</v>
          </cell>
        </row>
        <row r="257">
          <cell r="M257">
            <v>57000</v>
          </cell>
        </row>
        <row r="258">
          <cell r="M258">
            <v>252500</v>
          </cell>
        </row>
        <row r="259">
          <cell r="M259">
            <v>966416.00000000012</v>
          </cell>
        </row>
        <row r="260">
          <cell r="M260">
            <v>966416.00000000012</v>
          </cell>
        </row>
        <row r="261">
          <cell r="M261">
            <v>4229936.46</v>
          </cell>
        </row>
        <row r="262">
          <cell r="M262">
            <v>966416.00000000012</v>
          </cell>
        </row>
        <row r="263">
          <cell r="M263">
            <v>4229936.46</v>
          </cell>
        </row>
        <row r="264">
          <cell r="M264">
            <v>355350</v>
          </cell>
        </row>
        <row r="265">
          <cell r="M265">
            <v>269734.34000000003</v>
          </cell>
        </row>
        <row r="266">
          <cell r="M266">
            <v>295424.59999999998</v>
          </cell>
        </row>
        <row r="267">
          <cell r="M267">
            <v>230720.00000000003</v>
          </cell>
        </row>
        <row r="268">
          <cell r="M268">
            <v>1050000</v>
          </cell>
        </row>
        <row r="269">
          <cell r="M269">
            <v>1050000</v>
          </cell>
        </row>
        <row r="270">
          <cell r="M270">
            <v>2201228.9400000004</v>
          </cell>
        </row>
        <row r="271">
          <cell r="A271">
            <v>50</v>
          </cell>
          <cell r="M271">
            <v>2201228.9400000004</v>
          </cell>
        </row>
        <row r="272">
          <cell r="A272">
            <v>50</v>
          </cell>
        </row>
        <row r="273">
          <cell r="A273">
            <v>300</v>
          </cell>
          <cell r="M273">
            <v>670000</v>
          </cell>
        </row>
        <row r="274">
          <cell r="M274">
            <v>110000</v>
          </cell>
        </row>
        <row r="275">
          <cell r="M275">
            <v>770000</v>
          </cell>
        </row>
        <row r="276">
          <cell r="M276">
            <v>110000</v>
          </cell>
        </row>
        <row r="277">
          <cell r="M277">
            <v>130000</v>
          </cell>
        </row>
        <row r="278">
          <cell r="M278">
            <v>528480</v>
          </cell>
        </row>
        <row r="279">
          <cell r="M279">
            <v>98000</v>
          </cell>
        </row>
        <row r="280">
          <cell r="A280">
            <v>50</v>
          </cell>
          <cell r="M280">
            <v>820000</v>
          </cell>
        </row>
        <row r="281">
          <cell r="M281">
            <v>220000</v>
          </cell>
        </row>
        <row r="282">
          <cell r="A282">
            <v>400</v>
          </cell>
          <cell r="M282">
            <v>720000</v>
          </cell>
        </row>
        <row r="283">
          <cell r="M283">
            <v>65000</v>
          </cell>
        </row>
        <row r="284">
          <cell r="M284">
            <v>538200</v>
          </cell>
        </row>
        <row r="285">
          <cell r="M285">
            <v>538200</v>
          </cell>
        </row>
        <row r="286">
          <cell r="M286">
            <v>4779680</v>
          </cell>
        </row>
        <row r="287">
          <cell r="M287">
            <v>4779680</v>
          </cell>
        </row>
        <row r="288">
          <cell r="M288">
            <v>11616555.32</v>
          </cell>
        </row>
        <row r="290">
          <cell r="M290">
            <v>4779680</v>
          </cell>
        </row>
        <row r="291">
          <cell r="M291">
            <v>11616555.32</v>
          </cell>
        </row>
        <row r="292">
          <cell r="M292">
            <v>69120</v>
          </cell>
        </row>
        <row r="293">
          <cell r="M293">
            <v>57335.040000000001</v>
          </cell>
        </row>
        <row r="294">
          <cell r="M294">
            <v>57335.040000000001</v>
          </cell>
        </row>
        <row r="295">
          <cell r="M295">
            <v>126455.04000000001</v>
          </cell>
        </row>
        <row r="296">
          <cell r="A296">
            <v>50</v>
          </cell>
          <cell r="M296">
            <v>126455.04000000001</v>
          </cell>
        </row>
        <row r="297">
          <cell r="A297">
            <v>50</v>
          </cell>
        </row>
        <row r="298">
          <cell r="M298">
            <v>101260.8</v>
          </cell>
        </row>
        <row r="299">
          <cell r="M299">
            <v>50436</v>
          </cell>
        </row>
        <row r="300">
          <cell r="M300">
            <v>32400.000000000004</v>
          </cell>
        </row>
        <row r="301">
          <cell r="A301">
            <v>100</v>
          </cell>
          <cell r="M301">
            <v>28395.360000000001</v>
          </cell>
        </row>
        <row r="302">
          <cell r="M302">
            <v>53760</v>
          </cell>
        </row>
        <row r="303">
          <cell r="M303">
            <v>163680</v>
          </cell>
        </row>
        <row r="304">
          <cell r="M304">
            <v>42840</v>
          </cell>
        </row>
        <row r="305">
          <cell r="A305">
            <v>50</v>
          </cell>
        </row>
        <row r="306">
          <cell r="M306">
            <v>472772.16</v>
          </cell>
        </row>
        <row r="307">
          <cell r="A307">
            <v>200</v>
          </cell>
          <cell r="M307">
            <v>472772.16</v>
          </cell>
        </row>
        <row r="308">
          <cell r="A308">
            <v>200</v>
          </cell>
        </row>
        <row r="309">
          <cell r="M309">
            <v>93750</v>
          </cell>
        </row>
        <row r="310">
          <cell r="M310">
            <v>71162.5</v>
          </cell>
        </row>
        <row r="311">
          <cell r="M311">
            <v>131937.20000000001</v>
          </cell>
        </row>
        <row r="312">
          <cell r="M312">
            <v>103039.99999999999</v>
          </cell>
        </row>
        <row r="313">
          <cell r="M313">
            <v>103039.99999999999</v>
          </cell>
        </row>
        <row r="314">
          <cell r="M314">
            <v>399889.7</v>
          </cell>
        </row>
        <row r="315">
          <cell r="M315">
            <v>399889.7</v>
          </cell>
        </row>
        <row r="316">
          <cell r="A316">
            <v>50</v>
          </cell>
        </row>
        <row r="317">
          <cell r="M317">
            <v>458000</v>
          </cell>
        </row>
        <row r="318">
          <cell r="A318">
            <v>300</v>
          </cell>
          <cell r="M318">
            <v>98000</v>
          </cell>
        </row>
        <row r="319">
          <cell r="M319">
            <v>1020000</v>
          </cell>
        </row>
        <row r="320">
          <cell r="M320">
            <v>220000</v>
          </cell>
        </row>
        <row r="321">
          <cell r="M321">
            <v>148200</v>
          </cell>
        </row>
        <row r="322">
          <cell r="M322">
            <v>148200</v>
          </cell>
        </row>
        <row r="323">
          <cell r="M323">
            <v>1944200</v>
          </cell>
        </row>
        <row r="324">
          <cell r="A324">
            <v>50</v>
          </cell>
        </row>
        <row r="325">
          <cell r="M325">
            <v>2943316.9</v>
          </cell>
        </row>
        <row r="326">
          <cell r="A326">
            <v>400</v>
          </cell>
        </row>
        <row r="328">
          <cell r="M328">
            <v>2943316.9</v>
          </cell>
        </row>
        <row r="329">
          <cell r="A329">
            <v>400</v>
          </cell>
        </row>
        <row r="330">
          <cell r="M330">
            <v>0</v>
          </cell>
        </row>
        <row r="331">
          <cell r="A331">
            <v>400</v>
          </cell>
        </row>
        <row r="332">
          <cell r="M332">
            <v>0</v>
          </cell>
        </row>
        <row r="333">
          <cell r="A333">
            <v>50</v>
          </cell>
          <cell r="M333">
            <v>202521.60000000001</v>
          </cell>
        </row>
        <row r="334">
          <cell r="M334">
            <v>100872</v>
          </cell>
        </row>
        <row r="335">
          <cell r="M335">
            <v>41601.600000000006</v>
          </cell>
        </row>
        <row r="336">
          <cell r="M336">
            <v>56160.000000000007</v>
          </cell>
        </row>
        <row r="337">
          <cell r="M337">
            <v>56790.720000000001</v>
          </cell>
        </row>
        <row r="338">
          <cell r="A338">
            <v>100</v>
          </cell>
          <cell r="M338">
            <v>94080</v>
          </cell>
        </row>
        <row r="339">
          <cell r="M339">
            <v>120000</v>
          </cell>
        </row>
        <row r="340">
          <cell r="M340">
            <v>286440</v>
          </cell>
        </row>
        <row r="341">
          <cell r="M341">
            <v>70560</v>
          </cell>
        </row>
        <row r="342">
          <cell r="A342">
            <v>50</v>
          </cell>
        </row>
        <row r="343">
          <cell r="M343">
            <v>1029025.9199999999</v>
          </cell>
        </row>
        <row r="344">
          <cell r="A344">
            <v>200</v>
          </cell>
          <cell r="M344">
            <v>1029025.9199999999</v>
          </cell>
        </row>
        <row r="345">
          <cell r="A345">
            <v>200</v>
          </cell>
        </row>
        <row r="346">
          <cell r="M346">
            <v>208725</v>
          </cell>
        </row>
        <row r="347">
          <cell r="M347">
            <v>158436.18999999997</v>
          </cell>
        </row>
        <row r="348">
          <cell r="M348">
            <v>173526.09999999998</v>
          </cell>
        </row>
        <row r="349">
          <cell r="M349">
            <v>135520</v>
          </cell>
        </row>
        <row r="350">
          <cell r="M350">
            <v>135520</v>
          </cell>
        </row>
        <row r="351">
          <cell r="M351">
            <v>676207.28999999992</v>
          </cell>
        </row>
        <row r="352">
          <cell r="M352">
            <v>135520</v>
          </cell>
        </row>
        <row r="353">
          <cell r="M353">
            <v>676207.28999999992</v>
          </cell>
        </row>
        <row r="354">
          <cell r="M354">
            <v>670000</v>
          </cell>
        </row>
        <row r="355">
          <cell r="A355">
            <v>50</v>
          </cell>
          <cell r="M355">
            <v>100000</v>
          </cell>
        </row>
        <row r="356">
          <cell r="M356">
            <v>1260000</v>
          </cell>
        </row>
        <row r="357">
          <cell r="A357">
            <v>300</v>
          </cell>
          <cell r="M357">
            <v>160000</v>
          </cell>
        </row>
        <row r="358">
          <cell r="M358">
            <v>93600</v>
          </cell>
        </row>
        <row r="359">
          <cell r="M359">
            <v>312000</v>
          </cell>
        </row>
        <row r="360">
          <cell r="M360">
            <v>32500</v>
          </cell>
        </row>
        <row r="361">
          <cell r="M361">
            <v>680000</v>
          </cell>
        </row>
        <row r="362">
          <cell r="M362">
            <v>680000</v>
          </cell>
        </row>
        <row r="363">
          <cell r="A363">
            <v>50</v>
          </cell>
          <cell r="M363">
            <v>3308100</v>
          </cell>
        </row>
        <row r="364">
          <cell r="M364">
            <v>3308100</v>
          </cell>
        </row>
        <row r="365">
          <cell r="A365">
            <v>400</v>
          </cell>
          <cell r="M365">
            <v>5013333.21</v>
          </cell>
        </row>
        <row r="367">
          <cell r="A367">
            <v>400</v>
          </cell>
        </row>
        <row r="368">
          <cell r="M368">
            <v>5013333.21</v>
          </cell>
        </row>
        <row r="369">
          <cell r="M369">
            <v>530400</v>
          </cell>
        </row>
        <row r="370">
          <cell r="M370">
            <v>115200</v>
          </cell>
        </row>
        <row r="371">
          <cell r="M371">
            <v>175500</v>
          </cell>
        </row>
        <row r="372">
          <cell r="M372">
            <v>28800</v>
          </cell>
        </row>
        <row r="373">
          <cell r="M373">
            <v>180000</v>
          </cell>
        </row>
        <row r="374">
          <cell r="M374">
            <v>180000</v>
          </cell>
        </row>
        <row r="375">
          <cell r="A375">
            <v>50</v>
          </cell>
          <cell r="M375">
            <v>1029900</v>
          </cell>
        </row>
        <row r="376">
          <cell r="A376">
            <v>50</v>
          </cell>
        </row>
        <row r="377">
          <cell r="M377">
            <v>1029900</v>
          </cell>
        </row>
        <row r="378">
          <cell r="M378">
            <v>202521.60000000001</v>
          </cell>
        </row>
        <row r="379">
          <cell r="M379">
            <v>100872</v>
          </cell>
        </row>
        <row r="380">
          <cell r="A380">
            <v>100</v>
          </cell>
          <cell r="M380">
            <v>107853.12000000001</v>
          </cell>
        </row>
        <row r="381">
          <cell r="M381">
            <v>60480</v>
          </cell>
        </row>
        <row r="382">
          <cell r="M382">
            <v>360000</v>
          </cell>
        </row>
        <row r="383">
          <cell r="M383">
            <v>130000</v>
          </cell>
        </row>
        <row r="384">
          <cell r="M384">
            <v>114678.72</v>
          </cell>
        </row>
        <row r="385">
          <cell r="M385">
            <v>114678.72</v>
          </cell>
        </row>
        <row r="386">
          <cell r="M386">
            <v>1076405.44</v>
          </cell>
        </row>
        <row r="387">
          <cell r="A387">
            <v>50</v>
          </cell>
          <cell r="M387">
            <v>1076405.44</v>
          </cell>
        </row>
        <row r="388">
          <cell r="A388">
            <v>50</v>
          </cell>
        </row>
        <row r="389">
          <cell r="A389">
            <v>200</v>
          </cell>
          <cell r="M389">
            <v>1391500</v>
          </cell>
        </row>
        <row r="390">
          <cell r="M390">
            <v>607200</v>
          </cell>
        </row>
        <row r="391">
          <cell r="M391">
            <v>130000</v>
          </cell>
        </row>
        <row r="392">
          <cell r="M392">
            <v>98000</v>
          </cell>
        </row>
        <row r="393">
          <cell r="M393">
            <v>168000</v>
          </cell>
        </row>
        <row r="394">
          <cell r="M394">
            <v>720000</v>
          </cell>
        </row>
        <row r="395">
          <cell r="M395">
            <v>720000</v>
          </cell>
        </row>
        <row r="396">
          <cell r="M396">
            <v>3114700</v>
          </cell>
        </row>
        <row r="397">
          <cell r="M397">
            <v>720000</v>
          </cell>
        </row>
        <row r="398">
          <cell r="M398">
            <v>3114700</v>
          </cell>
        </row>
        <row r="399">
          <cell r="M399">
            <v>335000</v>
          </cell>
        </row>
        <row r="400">
          <cell r="A400">
            <v>50</v>
          </cell>
          <cell r="M400">
            <v>33600</v>
          </cell>
        </row>
        <row r="401">
          <cell r="M401">
            <v>385000</v>
          </cell>
        </row>
        <row r="402">
          <cell r="A402">
            <v>300</v>
          </cell>
          <cell r="M402">
            <v>65000</v>
          </cell>
        </row>
        <row r="403">
          <cell r="M403">
            <v>65000</v>
          </cell>
        </row>
        <row r="404">
          <cell r="M404">
            <v>65000</v>
          </cell>
        </row>
        <row r="405">
          <cell r="M405">
            <v>11700</v>
          </cell>
        </row>
        <row r="406">
          <cell r="M406">
            <v>11700</v>
          </cell>
        </row>
        <row r="407">
          <cell r="M407">
            <v>960300</v>
          </cell>
        </row>
        <row r="408">
          <cell r="A408">
            <v>50</v>
          </cell>
        </row>
        <row r="409">
          <cell r="M409">
            <v>6181305.4399999995</v>
          </cell>
        </row>
        <row r="410">
          <cell r="A410">
            <v>400</v>
          </cell>
        </row>
        <row r="412">
          <cell r="M412">
            <v>6181305.4399999995</v>
          </cell>
        </row>
        <row r="413">
          <cell r="A413">
            <v>400</v>
          </cell>
        </row>
        <row r="414">
          <cell r="A414">
            <v>400</v>
          </cell>
          <cell r="M414">
            <v>361075</v>
          </cell>
        </row>
        <row r="415">
          <cell r="M415">
            <v>361075</v>
          </cell>
        </row>
        <row r="416">
          <cell r="M416">
            <v>361075</v>
          </cell>
        </row>
        <row r="417">
          <cell r="M417">
            <v>361075</v>
          </cell>
        </row>
        <row r="418">
          <cell r="M418">
            <v>361075</v>
          </cell>
        </row>
        <row r="419">
          <cell r="A419">
            <v>50</v>
          </cell>
          <cell r="M419">
            <v>365972.49</v>
          </cell>
        </row>
        <row r="420">
          <cell r="M420">
            <v>153292.75</v>
          </cell>
        </row>
        <row r="421">
          <cell r="M421">
            <v>77280</v>
          </cell>
        </row>
        <row r="422">
          <cell r="M422">
            <v>49500</v>
          </cell>
        </row>
        <row r="423">
          <cell r="M423">
            <v>72215</v>
          </cell>
        </row>
        <row r="424">
          <cell r="M424">
            <v>86303.49</v>
          </cell>
        </row>
        <row r="425">
          <cell r="A425">
            <v>100</v>
          </cell>
          <cell r="M425">
            <v>63220.950000000004</v>
          </cell>
        </row>
        <row r="426">
          <cell r="M426">
            <v>235290</v>
          </cell>
        </row>
        <row r="427">
          <cell r="M427">
            <v>57960</v>
          </cell>
        </row>
        <row r="428">
          <cell r="A428">
            <v>50</v>
          </cell>
        </row>
        <row r="429">
          <cell r="M429">
            <v>1161034.68</v>
          </cell>
        </row>
        <row r="430">
          <cell r="A430">
            <v>200</v>
          </cell>
          <cell r="M430">
            <v>1161034.68</v>
          </cell>
        </row>
        <row r="431">
          <cell r="A431">
            <v>200</v>
          </cell>
        </row>
        <row r="432">
          <cell r="M432">
            <v>99935.000000000015</v>
          </cell>
        </row>
        <row r="433">
          <cell r="M433">
            <v>103441.81</v>
          </cell>
        </row>
        <row r="434">
          <cell r="M434">
            <v>113293.90000000001</v>
          </cell>
        </row>
        <row r="435">
          <cell r="M435">
            <v>88480</v>
          </cell>
        </row>
        <row r="436">
          <cell r="M436">
            <v>88480</v>
          </cell>
        </row>
        <row r="437">
          <cell r="M437">
            <v>405150.71</v>
          </cell>
        </row>
        <row r="438">
          <cell r="M438">
            <v>88480</v>
          </cell>
        </row>
        <row r="439">
          <cell r="M439">
            <v>405150.71</v>
          </cell>
        </row>
        <row r="440">
          <cell r="M440">
            <v>345000</v>
          </cell>
        </row>
        <row r="441">
          <cell r="A441">
            <v>50</v>
          </cell>
          <cell r="M441">
            <v>55000</v>
          </cell>
        </row>
        <row r="442">
          <cell r="M442">
            <v>385000</v>
          </cell>
        </row>
        <row r="443">
          <cell r="A443">
            <v>300</v>
          </cell>
          <cell r="M443">
            <v>55000</v>
          </cell>
        </row>
        <row r="444">
          <cell r="M444">
            <v>218400</v>
          </cell>
        </row>
        <row r="445">
          <cell r="M445">
            <v>65000</v>
          </cell>
        </row>
        <row r="446">
          <cell r="M446">
            <v>32500</v>
          </cell>
        </row>
        <row r="447">
          <cell r="M447">
            <v>320000</v>
          </cell>
        </row>
        <row r="448">
          <cell r="M448">
            <v>1456000</v>
          </cell>
        </row>
        <row r="449">
          <cell r="A449">
            <v>50</v>
          </cell>
          <cell r="M449">
            <v>180000</v>
          </cell>
        </row>
        <row r="450">
          <cell r="M450">
            <v>650000</v>
          </cell>
        </row>
        <row r="451">
          <cell r="A451">
            <v>400</v>
          </cell>
          <cell r="M451">
            <v>156000</v>
          </cell>
        </row>
        <row r="452">
          <cell r="M452">
            <v>355000</v>
          </cell>
        </row>
        <row r="453">
          <cell r="M453">
            <v>75000</v>
          </cell>
        </row>
        <row r="454">
          <cell r="M454">
            <v>900000</v>
          </cell>
        </row>
        <row r="455">
          <cell r="M455">
            <v>180000</v>
          </cell>
        </row>
        <row r="456">
          <cell r="M456">
            <v>182000</v>
          </cell>
        </row>
        <row r="457">
          <cell r="M457">
            <v>182000</v>
          </cell>
        </row>
        <row r="458">
          <cell r="M458">
            <v>5609900</v>
          </cell>
        </row>
        <row r="459">
          <cell r="M459">
            <v>5609900</v>
          </cell>
        </row>
        <row r="460">
          <cell r="M460">
            <v>7537160.3899999997</v>
          </cell>
        </row>
        <row r="462">
          <cell r="M462">
            <v>5609900</v>
          </cell>
        </row>
        <row r="463">
          <cell r="M463">
            <v>7537160.3899999997</v>
          </cell>
        </row>
        <row r="464">
          <cell r="M464">
            <v>99000</v>
          </cell>
        </row>
        <row r="465">
          <cell r="M465">
            <v>99000</v>
          </cell>
        </row>
        <row r="466">
          <cell r="M466">
            <v>99000</v>
          </cell>
        </row>
        <row r="467">
          <cell r="M467">
            <v>99000</v>
          </cell>
        </row>
        <row r="468">
          <cell r="M468">
            <v>99000</v>
          </cell>
        </row>
        <row r="469">
          <cell r="M469">
            <v>84384</v>
          </cell>
        </row>
        <row r="470">
          <cell r="A470">
            <v>50</v>
          </cell>
          <cell r="M470">
            <v>42030</v>
          </cell>
        </row>
        <row r="471">
          <cell r="M471">
            <v>44938.8</v>
          </cell>
        </row>
        <row r="472">
          <cell r="M472">
            <v>19800</v>
          </cell>
        </row>
        <row r="473">
          <cell r="M473">
            <v>20494.800000000003</v>
          </cell>
        </row>
        <row r="474">
          <cell r="M474">
            <v>47040</v>
          </cell>
        </row>
        <row r="475">
          <cell r="A475">
            <v>100</v>
          </cell>
          <cell r="M475">
            <v>143220</v>
          </cell>
        </row>
        <row r="476">
          <cell r="M476">
            <v>35280</v>
          </cell>
        </row>
        <row r="477">
          <cell r="M477">
            <v>35280</v>
          </cell>
        </row>
        <row r="478">
          <cell r="A478">
            <v>50</v>
          </cell>
          <cell r="M478">
            <v>437187.6</v>
          </cell>
        </row>
        <row r="479">
          <cell r="M479">
            <v>437187.6</v>
          </cell>
        </row>
        <row r="480">
          <cell r="A480">
            <v>200</v>
          </cell>
        </row>
        <row r="481">
          <cell r="M481">
            <v>47520</v>
          </cell>
        </row>
        <row r="482">
          <cell r="M482">
            <v>49187.520000000004</v>
          </cell>
        </row>
        <row r="483">
          <cell r="M483">
            <v>77441.399999999994</v>
          </cell>
        </row>
        <row r="484">
          <cell r="M484">
            <v>77441.399999999994</v>
          </cell>
        </row>
        <row r="485">
          <cell r="M485">
            <v>174148.91999999998</v>
          </cell>
        </row>
        <row r="486">
          <cell r="M486">
            <v>77441.399999999994</v>
          </cell>
        </row>
        <row r="487">
          <cell r="M487">
            <v>174148.91999999998</v>
          </cell>
        </row>
        <row r="488">
          <cell r="M488">
            <v>358000</v>
          </cell>
        </row>
        <row r="489">
          <cell r="M489">
            <v>75000</v>
          </cell>
        </row>
        <row r="490">
          <cell r="A490">
            <v>50</v>
          </cell>
          <cell r="M490">
            <v>760000</v>
          </cell>
        </row>
        <row r="491">
          <cell r="M491">
            <v>200000</v>
          </cell>
        </row>
        <row r="492">
          <cell r="A492">
            <v>300</v>
          </cell>
          <cell r="M492">
            <v>132600</v>
          </cell>
        </row>
        <row r="493">
          <cell r="M493">
            <v>132600</v>
          </cell>
        </row>
        <row r="494">
          <cell r="M494">
            <v>1525600</v>
          </cell>
        </row>
        <row r="495">
          <cell r="M495">
            <v>1525600</v>
          </cell>
        </row>
        <row r="496">
          <cell r="M496">
            <v>2235936.52</v>
          </cell>
        </row>
        <row r="497">
          <cell r="A497">
            <v>50</v>
          </cell>
          <cell r="M497">
            <v>2235936.52</v>
          </cell>
        </row>
        <row r="498">
          <cell r="A498">
            <v>50</v>
          </cell>
        </row>
        <row r="499">
          <cell r="A499">
            <v>400</v>
          </cell>
        </row>
        <row r="500">
          <cell r="A500">
            <v>400</v>
          </cell>
          <cell r="M500">
            <v>379500</v>
          </cell>
        </row>
        <row r="501">
          <cell r="M501">
            <v>379500</v>
          </cell>
        </row>
        <row r="502">
          <cell r="M502">
            <v>379500</v>
          </cell>
        </row>
        <row r="503">
          <cell r="M503">
            <v>379500</v>
          </cell>
        </row>
        <row r="504">
          <cell r="M504">
            <v>379500</v>
          </cell>
        </row>
        <row r="505">
          <cell r="M505">
            <v>363919.80000000005</v>
          </cell>
        </row>
        <row r="506">
          <cell r="A506">
            <v>50</v>
          </cell>
          <cell r="M506">
            <v>161115</v>
          </cell>
        </row>
        <row r="507">
          <cell r="M507">
            <v>85120</v>
          </cell>
        </row>
        <row r="508">
          <cell r="M508">
            <v>12000</v>
          </cell>
        </row>
        <row r="509">
          <cell r="M509">
            <v>75900</v>
          </cell>
        </row>
        <row r="510">
          <cell r="M510">
            <v>90707.400000000009</v>
          </cell>
        </row>
        <row r="511">
          <cell r="A511">
            <v>100</v>
          </cell>
          <cell r="M511">
            <v>66447</v>
          </cell>
        </row>
        <row r="512">
          <cell r="M512">
            <v>293360</v>
          </cell>
        </row>
        <row r="513">
          <cell r="M513">
            <v>63840</v>
          </cell>
        </row>
        <row r="514">
          <cell r="A514">
            <v>50</v>
          </cell>
        </row>
        <row r="515">
          <cell r="M515">
            <v>1212409.2000000002</v>
          </cell>
        </row>
        <row r="516">
          <cell r="A516">
            <v>200</v>
          </cell>
          <cell r="M516">
            <v>1212409.2000000002</v>
          </cell>
        </row>
        <row r="517">
          <cell r="A517">
            <v>200</v>
          </cell>
        </row>
        <row r="518">
          <cell r="M518">
            <v>195250</v>
          </cell>
        </row>
        <row r="519">
          <cell r="M519">
            <v>202101.5</v>
          </cell>
        </row>
        <row r="520">
          <cell r="M520">
            <v>203642.19999999998</v>
          </cell>
        </row>
        <row r="521">
          <cell r="M521">
            <v>159040</v>
          </cell>
        </row>
        <row r="522">
          <cell r="M522">
            <v>159040</v>
          </cell>
        </row>
        <row r="523">
          <cell r="M523">
            <v>760033.7</v>
          </cell>
        </row>
        <row r="524">
          <cell r="M524">
            <v>159040</v>
          </cell>
        </row>
        <row r="525">
          <cell r="M525">
            <v>760033.7</v>
          </cell>
        </row>
        <row r="526">
          <cell r="M526">
            <v>345000</v>
          </cell>
        </row>
        <row r="527">
          <cell r="A527">
            <v>50</v>
          </cell>
          <cell r="M527">
            <v>55000</v>
          </cell>
        </row>
        <row r="528">
          <cell r="M528">
            <v>385000</v>
          </cell>
        </row>
        <row r="529">
          <cell r="A529">
            <v>300</v>
          </cell>
          <cell r="M529">
            <v>55000</v>
          </cell>
        </row>
        <row r="530">
          <cell r="M530">
            <v>288600</v>
          </cell>
        </row>
        <row r="531">
          <cell r="M531">
            <v>65000</v>
          </cell>
        </row>
        <row r="532">
          <cell r="M532">
            <v>32500</v>
          </cell>
        </row>
        <row r="533">
          <cell r="M533">
            <v>510000</v>
          </cell>
        </row>
        <row r="534">
          <cell r="M534">
            <v>64000</v>
          </cell>
        </row>
        <row r="535">
          <cell r="A535">
            <v>50</v>
          </cell>
        </row>
        <row r="536">
          <cell r="M536">
            <v>1800100</v>
          </cell>
        </row>
        <row r="537">
          <cell r="A537">
            <v>400</v>
          </cell>
        </row>
        <row r="538">
          <cell r="M538">
            <v>4152042.9000000004</v>
          </cell>
        </row>
        <row r="540">
          <cell r="A540">
            <v>400</v>
          </cell>
        </row>
        <row r="541">
          <cell r="M541">
            <v>4152042.9000000004</v>
          </cell>
        </row>
        <row r="542">
          <cell r="M542">
            <v>478483.20000000001</v>
          </cell>
        </row>
        <row r="543">
          <cell r="M543">
            <v>103680</v>
          </cell>
        </row>
        <row r="544">
          <cell r="M544">
            <v>130000</v>
          </cell>
        </row>
        <row r="545">
          <cell r="M545">
            <v>130000</v>
          </cell>
        </row>
        <row r="546">
          <cell r="M546">
            <v>712163.2</v>
          </cell>
        </row>
        <row r="547">
          <cell r="M547">
            <v>712163.2</v>
          </cell>
        </row>
        <row r="548">
          <cell r="A548">
            <v>50</v>
          </cell>
        </row>
        <row r="549">
          <cell r="M549">
            <v>139233.60000000001</v>
          </cell>
        </row>
        <row r="550">
          <cell r="M550">
            <v>69349.5</v>
          </cell>
        </row>
        <row r="551">
          <cell r="M551">
            <v>74149.02</v>
          </cell>
        </row>
        <row r="552">
          <cell r="M552">
            <v>34720</v>
          </cell>
        </row>
        <row r="553">
          <cell r="A553">
            <v>100</v>
          </cell>
          <cell r="M553">
            <v>215000</v>
          </cell>
        </row>
        <row r="554">
          <cell r="M554">
            <v>20160</v>
          </cell>
        </row>
        <row r="555">
          <cell r="M555">
            <v>79964.28</v>
          </cell>
        </row>
        <row r="556">
          <cell r="M556">
            <v>79964.28</v>
          </cell>
        </row>
        <row r="557">
          <cell r="M557">
            <v>632576.4</v>
          </cell>
        </row>
        <row r="558">
          <cell r="A558">
            <v>50</v>
          </cell>
          <cell r="M558">
            <v>632576.4</v>
          </cell>
        </row>
        <row r="559">
          <cell r="A559">
            <v>50</v>
          </cell>
        </row>
        <row r="560">
          <cell r="A560">
            <v>200</v>
          </cell>
          <cell r="M560">
            <v>660192</v>
          </cell>
        </row>
        <row r="561">
          <cell r="M561">
            <v>935272</v>
          </cell>
        </row>
        <row r="562">
          <cell r="M562">
            <v>168000</v>
          </cell>
        </row>
        <row r="563">
          <cell r="M563">
            <v>420000</v>
          </cell>
        </row>
        <row r="564">
          <cell r="M564">
            <v>420000</v>
          </cell>
        </row>
        <row r="565">
          <cell r="M565">
            <v>2183464</v>
          </cell>
        </row>
        <row r="566">
          <cell r="M566">
            <v>420000</v>
          </cell>
        </row>
        <row r="567">
          <cell r="M567">
            <v>2183464</v>
          </cell>
        </row>
        <row r="568">
          <cell r="M568">
            <v>335000</v>
          </cell>
        </row>
        <row r="569">
          <cell r="M569">
            <v>50000</v>
          </cell>
        </row>
        <row r="570">
          <cell r="M570">
            <v>348000</v>
          </cell>
        </row>
        <row r="571">
          <cell r="A571">
            <v>50</v>
          </cell>
          <cell r="M571">
            <v>128700</v>
          </cell>
        </row>
        <row r="572">
          <cell r="M572">
            <v>60000</v>
          </cell>
        </row>
        <row r="573">
          <cell r="A573">
            <v>300</v>
          </cell>
          <cell r="M573">
            <v>65000</v>
          </cell>
        </row>
        <row r="574">
          <cell r="M574">
            <v>12350</v>
          </cell>
        </row>
        <row r="575">
          <cell r="M575">
            <v>12350</v>
          </cell>
        </row>
        <row r="576">
          <cell r="M576">
            <v>999050</v>
          </cell>
        </row>
        <row r="577">
          <cell r="A577">
            <v>50</v>
          </cell>
        </row>
        <row r="578">
          <cell r="M578">
            <v>4527253.5999999996</v>
          </cell>
        </row>
        <row r="579">
          <cell r="A579">
            <v>400</v>
          </cell>
        </row>
        <row r="580">
          <cell r="M580">
            <v>4527253.5999999996</v>
          </cell>
        </row>
        <row r="581">
          <cell r="A581">
            <v>400</v>
          </cell>
        </row>
        <row r="582">
          <cell r="M582">
            <v>45500</v>
          </cell>
        </row>
        <row r="583">
          <cell r="M583">
            <v>980000</v>
          </cell>
        </row>
        <row r="584">
          <cell r="M584">
            <v>260000</v>
          </cell>
        </row>
        <row r="585">
          <cell r="M585">
            <v>85000</v>
          </cell>
        </row>
        <row r="586">
          <cell r="M586">
            <v>240000</v>
          </cell>
        </row>
        <row r="587">
          <cell r="M587">
            <v>185000</v>
          </cell>
        </row>
        <row r="588">
          <cell r="A588">
            <v>50</v>
          </cell>
          <cell r="M588">
            <v>185000</v>
          </cell>
        </row>
        <row r="589">
          <cell r="M589">
            <v>420000</v>
          </cell>
        </row>
        <row r="590">
          <cell r="M590">
            <v>85000</v>
          </cell>
        </row>
        <row r="591">
          <cell r="M591">
            <v>228000</v>
          </cell>
        </row>
        <row r="592">
          <cell r="M592">
            <v>63600</v>
          </cell>
        </row>
        <row r="593">
          <cell r="M593">
            <v>15900</v>
          </cell>
        </row>
        <row r="594">
          <cell r="M594">
            <v>325000</v>
          </cell>
        </row>
        <row r="595">
          <cell r="M595">
            <v>74200</v>
          </cell>
        </row>
        <row r="596">
          <cell r="M596">
            <v>41100</v>
          </cell>
        </row>
        <row r="597">
          <cell r="M597">
            <v>12500</v>
          </cell>
        </row>
        <row r="598">
          <cell r="M598">
            <v>12000</v>
          </cell>
        </row>
        <row r="599">
          <cell r="M599">
            <v>13000</v>
          </cell>
        </row>
        <row r="600">
          <cell r="M600">
            <v>18000</v>
          </cell>
        </row>
        <row r="601">
          <cell r="M601">
            <v>450000</v>
          </cell>
        </row>
        <row r="602">
          <cell r="M602">
            <v>450000</v>
          </cell>
        </row>
        <row r="603">
          <cell r="M603">
            <v>3738800</v>
          </cell>
        </row>
        <row r="604">
          <cell r="M604">
            <v>3738800</v>
          </cell>
        </row>
        <row r="605">
          <cell r="M605">
            <v>3738800</v>
          </cell>
        </row>
        <row r="607">
          <cell r="M607">
            <v>3738800</v>
          </cell>
        </row>
        <row r="608">
          <cell r="M608">
            <v>3738800</v>
          </cell>
        </row>
        <row r="609">
          <cell r="M609">
            <v>845000</v>
          </cell>
        </row>
        <row r="610">
          <cell r="M610">
            <v>280800</v>
          </cell>
        </row>
        <row r="611">
          <cell r="M611">
            <v>387504</v>
          </cell>
        </row>
        <row r="612">
          <cell r="M612">
            <v>1722240</v>
          </cell>
        </row>
        <row r="613">
          <cell r="M613">
            <v>106080</v>
          </cell>
        </row>
        <row r="614">
          <cell r="M614">
            <v>280800</v>
          </cell>
        </row>
        <row r="615">
          <cell r="A615">
            <v>50</v>
          </cell>
          <cell r="M615">
            <v>1075752</v>
          </cell>
        </row>
        <row r="616">
          <cell r="A616">
            <v>50</v>
          </cell>
          <cell r="M616">
            <v>680000</v>
          </cell>
        </row>
        <row r="617">
          <cell r="M617">
            <v>680000</v>
          </cell>
        </row>
        <row r="618">
          <cell r="M618">
            <v>5378176</v>
          </cell>
        </row>
        <row r="619">
          <cell r="M619">
            <v>680000</v>
          </cell>
        </row>
        <row r="620">
          <cell r="M620">
            <v>5378176</v>
          </cell>
        </row>
        <row r="621">
          <cell r="M621">
            <v>5378176</v>
          </cell>
        </row>
        <row r="622">
          <cell r="M622">
            <v>5378176</v>
          </cell>
        </row>
        <row r="623">
          <cell r="M623">
            <v>90422885.060000002</v>
          </cell>
        </row>
        <row r="628">
          <cell r="M628">
            <v>5378176</v>
          </cell>
        </row>
        <row r="629">
          <cell r="M629">
            <v>90422885.060000002</v>
          </cell>
        </row>
        <row r="630">
          <cell r="A630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안내"/>
      <sheetName val="기본사항"/>
      <sheetName val="기본절차"/>
      <sheetName val="급여대장"/>
      <sheetName val="급여명세"/>
      <sheetName val="납부서"/>
      <sheetName val="일용노무비대장"/>
      <sheetName val="환산"/>
      <sheetName val="코드"/>
      <sheetName val="주민세"/>
      <sheetName val="갑근세"/>
      <sheetName val="자유세"/>
      <sheetName val="퇴직세"/>
      <sheetName val="기타세"/>
      <sheetName val="법인세"/>
      <sheetName val="과거대장"/>
      <sheetName val="양식"/>
      <sheetName val="간이세액표"/>
      <sheetName val="총괄갑 "/>
      <sheetName val="을"/>
      <sheetName val="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을-ATYPE"/>
      <sheetName val="을-BTYPE"/>
      <sheetName val="DB"/>
      <sheetName val="공통가설"/>
      <sheetName val="을"/>
      <sheetName val="지급자재"/>
      <sheetName val="노임"/>
      <sheetName val="기본사항"/>
      <sheetName val="대양 성북동빌라"/>
      <sheetName val="판매시설"/>
      <sheetName val="남양시작동010313100%"/>
      <sheetName val="공조기휀"/>
      <sheetName val="내역"/>
      <sheetName val="샤워실위생"/>
      <sheetName val="실행대비"/>
      <sheetName val="DATE"/>
      <sheetName val="1차 내역서"/>
      <sheetName val="CTEMCOST"/>
      <sheetName val="견적서"/>
      <sheetName val="직노"/>
      <sheetName val="6호기"/>
      <sheetName val="업체명"/>
      <sheetName val="관리"/>
      <sheetName val="자재단가"/>
      <sheetName val="현장관리비"/>
      <sheetName val="납부서"/>
      <sheetName val="#REF"/>
      <sheetName val="Mc1"/>
      <sheetName val="단"/>
      <sheetName val="순공사비"/>
      <sheetName val="환산"/>
      <sheetName val="수량산출"/>
      <sheetName val="Sheet5"/>
      <sheetName val="유림골조"/>
      <sheetName val="CONCRETE"/>
      <sheetName val="________D_D_2003______________2"/>
      <sheetName val="________D_D_2003______________3"/>
      <sheetName val=""/>
      <sheetName val="투찰가"/>
      <sheetName val="갑"/>
      <sheetName val="원(의장)"/>
      <sheetName val="갑지"/>
      <sheetName val="집계"/>
      <sheetName val="내역서"/>
      <sheetName val="실행내역"/>
      <sheetName val="상행-교대(A1-A2)"/>
    </sheetNames>
    <sheetDataSet>
      <sheetData sheetId="0"/>
      <sheetData sheetId="1" refreshError="1">
        <row r="1">
          <cell r="A1" t="str">
            <v>C_1</v>
          </cell>
          <cell r="B1" t="str">
            <v>C_2</v>
          </cell>
        </row>
        <row r="3">
          <cell r="B3">
            <v>100</v>
          </cell>
        </row>
        <row r="4">
          <cell r="B4" t="str">
            <v/>
          </cell>
        </row>
        <row r="5">
          <cell r="B5" t="str">
            <v/>
          </cell>
        </row>
        <row r="6">
          <cell r="B6" t="str">
            <v/>
          </cell>
        </row>
        <row r="7">
          <cell r="B7" t="str">
            <v/>
          </cell>
        </row>
        <row r="8">
          <cell r="B8" t="str">
            <v/>
          </cell>
        </row>
        <row r="9">
          <cell r="B9" t="str">
            <v/>
          </cell>
        </row>
        <row r="10">
          <cell r="B10" t="str">
            <v/>
          </cell>
        </row>
        <row r="11">
          <cell r="B11" t="str">
            <v/>
          </cell>
        </row>
        <row r="12">
          <cell r="A12">
            <v>50</v>
          </cell>
          <cell r="B12">
            <v>100</v>
          </cell>
        </row>
        <row r="13">
          <cell r="B13" t="str">
            <v/>
          </cell>
        </row>
        <row r="16">
          <cell r="B16">
            <v>100</v>
          </cell>
        </row>
        <row r="17">
          <cell r="A17">
            <v>100</v>
          </cell>
          <cell r="B17">
            <v>0</v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A22">
            <v>50</v>
          </cell>
          <cell r="B22">
            <v>100</v>
          </cell>
        </row>
        <row r="23">
          <cell r="B23" t="str">
            <v/>
          </cell>
        </row>
        <row r="24">
          <cell r="A24">
            <v>200</v>
          </cell>
          <cell r="B24">
            <v>0</v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A33">
            <v>50</v>
          </cell>
          <cell r="B33">
            <v>100</v>
          </cell>
        </row>
        <row r="34">
          <cell r="B34" t="str">
            <v/>
          </cell>
        </row>
        <row r="35">
          <cell r="A35">
            <v>300</v>
          </cell>
          <cell r="B35">
            <v>0</v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A44">
            <v>50</v>
          </cell>
          <cell r="B44">
            <v>100</v>
          </cell>
        </row>
        <row r="45">
          <cell r="B45" t="str">
            <v/>
          </cell>
        </row>
        <row r="46">
          <cell r="A46">
            <v>400</v>
          </cell>
          <cell r="B46">
            <v>0</v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A61">
            <v>50</v>
          </cell>
          <cell r="B61">
            <v>100</v>
          </cell>
        </row>
        <row r="62">
          <cell r="B62" t="str">
            <v/>
          </cell>
        </row>
        <row r="65">
          <cell r="B65">
            <v>100</v>
          </cell>
        </row>
        <row r="66">
          <cell r="A66">
            <v>100</v>
          </cell>
          <cell r="B66">
            <v>0</v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A70">
            <v>50</v>
          </cell>
          <cell r="B70">
            <v>100</v>
          </cell>
        </row>
        <row r="71">
          <cell r="B71" t="str">
            <v/>
          </cell>
        </row>
        <row r="72">
          <cell r="A72">
            <v>200</v>
          </cell>
          <cell r="B72">
            <v>0</v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A87">
            <v>50</v>
          </cell>
          <cell r="B87">
            <v>100</v>
          </cell>
        </row>
        <row r="88">
          <cell r="B88" t="str">
            <v/>
          </cell>
        </row>
        <row r="89">
          <cell r="A89">
            <v>300</v>
          </cell>
          <cell r="B89">
            <v>0</v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A97">
            <v>50</v>
          </cell>
          <cell r="B97">
            <v>100</v>
          </cell>
        </row>
        <row r="98">
          <cell r="B98" t="str">
            <v/>
          </cell>
        </row>
        <row r="99">
          <cell r="A99">
            <v>400</v>
          </cell>
          <cell r="B99">
            <v>0</v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A104">
            <v>50</v>
          </cell>
          <cell r="B104">
            <v>100</v>
          </cell>
        </row>
        <row r="105">
          <cell r="B105" t="str">
            <v/>
          </cell>
        </row>
        <row r="108">
          <cell r="B108">
            <v>100</v>
          </cell>
        </row>
        <row r="109">
          <cell r="A109">
            <v>100</v>
          </cell>
          <cell r="B109">
            <v>0</v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A114">
            <v>50</v>
          </cell>
          <cell r="B114">
            <v>100</v>
          </cell>
        </row>
        <row r="115">
          <cell r="B115" t="str">
            <v/>
          </cell>
        </row>
        <row r="116">
          <cell r="A116">
            <v>200</v>
          </cell>
          <cell r="B116">
            <v>0</v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A124">
            <v>50</v>
          </cell>
          <cell r="B124">
            <v>100</v>
          </cell>
        </row>
        <row r="125">
          <cell r="B125" t="str">
            <v/>
          </cell>
        </row>
        <row r="126">
          <cell r="A126">
            <v>300</v>
          </cell>
          <cell r="B126">
            <v>0</v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A129">
            <v>50</v>
          </cell>
          <cell r="B129">
            <v>100</v>
          </cell>
        </row>
        <row r="130">
          <cell r="B130" t="str">
            <v/>
          </cell>
        </row>
        <row r="131">
          <cell r="A131">
            <v>400</v>
          </cell>
          <cell r="B131">
            <v>0</v>
          </cell>
        </row>
        <row r="132">
          <cell r="B132" t="str">
            <v/>
          </cell>
        </row>
        <row r="133">
          <cell r="A133">
            <v>50</v>
          </cell>
          <cell r="B133">
            <v>100</v>
          </cell>
        </row>
        <row r="137">
          <cell r="B137">
            <v>100</v>
          </cell>
        </row>
        <row r="138">
          <cell r="A138">
            <v>100</v>
          </cell>
          <cell r="B138">
            <v>0</v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A142">
            <v>50</v>
          </cell>
          <cell r="B142">
            <v>100</v>
          </cell>
        </row>
        <row r="143">
          <cell r="B143" t="str">
            <v/>
          </cell>
        </row>
        <row r="144">
          <cell r="A144">
            <v>200</v>
          </cell>
          <cell r="B144">
            <v>0</v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A154">
            <v>50</v>
          </cell>
          <cell r="B154">
            <v>100</v>
          </cell>
        </row>
        <row r="155">
          <cell r="B155" t="str">
            <v/>
          </cell>
        </row>
        <row r="156">
          <cell r="A156">
            <v>300</v>
          </cell>
          <cell r="B156">
            <v>0</v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A165">
            <v>50</v>
          </cell>
          <cell r="B165">
            <v>100</v>
          </cell>
        </row>
        <row r="166">
          <cell r="B166" t="str">
            <v/>
          </cell>
        </row>
        <row r="167">
          <cell r="A167">
            <v>400</v>
          </cell>
          <cell r="B167">
            <v>0</v>
          </cell>
        </row>
        <row r="168">
          <cell r="B168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A185">
            <v>50</v>
          </cell>
          <cell r="B185">
            <v>100</v>
          </cell>
        </row>
        <row r="186">
          <cell r="B186" t="str">
            <v/>
          </cell>
        </row>
        <row r="189">
          <cell r="B189">
            <v>100</v>
          </cell>
        </row>
        <row r="190">
          <cell r="A190">
            <v>100</v>
          </cell>
          <cell r="B190">
            <v>0</v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A198">
            <v>50</v>
          </cell>
          <cell r="B198">
            <v>100</v>
          </cell>
        </row>
        <row r="199">
          <cell r="B199" t="str">
            <v/>
          </cell>
        </row>
        <row r="200">
          <cell r="A200">
            <v>200</v>
          </cell>
          <cell r="B200">
            <v>0</v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A207">
            <v>50</v>
          </cell>
          <cell r="B207">
            <v>100</v>
          </cell>
        </row>
        <row r="208">
          <cell r="B208" t="str">
            <v/>
          </cell>
        </row>
        <row r="209">
          <cell r="A209">
            <v>300</v>
          </cell>
          <cell r="B209">
            <v>0</v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A215">
            <v>50</v>
          </cell>
          <cell r="B215">
            <v>100</v>
          </cell>
        </row>
        <row r="216">
          <cell r="B216" t="str">
            <v/>
          </cell>
        </row>
        <row r="217">
          <cell r="A217">
            <v>400</v>
          </cell>
          <cell r="B217">
            <v>0</v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A226">
            <v>50</v>
          </cell>
          <cell r="B226">
            <v>100</v>
          </cell>
        </row>
        <row r="230">
          <cell r="B230">
            <v>100</v>
          </cell>
        </row>
        <row r="231">
          <cell r="A231">
            <v>100</v>
          </cell>
          <cell r="B231">
            <v>0</v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A237">
            <v>50</v>
          </cell>
          <cell r="B237">
            <v>100</v>
          </cell>
        </row>
        <row r="238">
          <cell r="B238" t="str">
            <v/>
          </cell>
        </row>
        <row r="239">
          <cell r="A239">
            <v>200</v>
          </cell>
          <cell r="B239">
            <v>0</v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A254">
            <v>50</v>
          </cell>
          <cell r="B254">
            <v>100</v>
          </cell>
        </row>
        <row r="255">
          <cell r="B255" t="str">
            <v/>
          </cell>
        </row>
        <row r="256">
          <cell r="A256">
            <v>300</v>
          </cell>
          <cell r="B256">
            <v>0</v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A263">
            <v>50</v>
          </cell>
          <cell r="B263">
            <v>100</v>
          </cell>
        </row>
        <row r="264">
          <cell r="B264" t="str">
            <v/>
          </cell>
        </row>
        <row r="265">
          <cell r="A265">
            <v>400</v>
          </cell>
          <cell r="B265">
            <v>0</v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A287">
            <v>50</v>
          </cell>
          <cell r="B287">
            <v>100</v>
          </cell>
        </row>
        <row r="288">
          <cell r="B288" t="str">
            <v/>
          </cell>
        </row>
        <row r="291">
          <cell r="B291">
            <v>100</v>
          </cell>
        </row>
        <row r="292">
          <cell r="A292">
            <v>100</v>
          </cell>
          <cell r="B292">
            <v>0</v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A296">
            <v>50</v>
          </cell>
          <cell r="B296">
            <v>100</v>
          </cell>
        </row>
        <row r="297">
          <cell r="B297" t="str">
            <v/>
          </cell>
        </row>
        <row r="298">
          <cell r="A298">
            <v>200</v>
          </cell>
          <cell r="B298">
            <v>0</v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A305">
            <v>50</v>
          </cell>
          <cell r="B305">
            <v>100</v>
          </cell>
        </row>
        <row r="306">
          <cell r="B306" t="str">
            <v/>
          </cell>
        </row>
        <row r="307">
          <cell r="A307">
            <v>300</v>
          </cell>
          <cell r="B307">
            <v>0</v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A310">
            <v>50</v>
          </cell>
          <cell r="B310">
            <v>100</v>
          </cell>
        </row>
        <row r="311">
          <cell r="B311" t="str">
            <v/>
          </cell>
        </row>
        <row r="312">
          <cell r="A312">
            <v>400</v>
          </cell>
          <cell r="B312">
            <v>0</v>
          </cell>
        </row>
        <row r="313">
          <cell r="B313" t="str">
            <v/>
          </cell>
        </row>
        <row r="314">
          <cell r="A314">
            <v>50</v>
          </cell>
          <cell r="B314">
            <v>100</v>
          </cell>
        </row>
        <row r="318">
          <cell r="B318">
            <v>100</v>
          </cell>
        </row>
        <row r="319">
          <cell r="A319">
            <v>100</v>
          </cell>
          <cell r="B319">
            <v>0</v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A323">
            <v>50</v>
          </cell>
          <cell r="B323">
            <v>100</v>
          </cell>
        </row>
        <row r="324">
          <cell r="B324" t="str">
            <v/>
          </cell>
        </row>
        <row r="325">
          <cell r="A325">
            <v>200</v>
          </cell>
          <cell r="B325">
            <v>0</v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A333">
            <v>50</v>
          </cell>
          <cell r="B333">
            <v>100</v>
          </cell>
        </row>
        <row r="334">
          <cell r="B334" t="str">
            <v/>
          </cell>
        </row>
        <row r="335">
          <cell r="A335">
            <v>300</v>
          </cell>
          <cell r="B335">
            <v>0</v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A341">
            <v>50</v>
          </cell>
          <cell r="B341">
            <v>100</v>
          </cell>
        </row>
        <row r="342">
          <cell r="B342" t="str">
            <v/>
          </cell>
        </row>
        <row r="343">
          <cell r="A343">
            <v>400</v>
          </cell>
          <cell r="B343">
            <v>0</v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A353">
            <v>50</v>
          </cell>
          <cell r="B353">
            <v>100</v>
          </cell>
        </row>
        <row r="357">
          <cell r="B357">
            <v>100</v>
          </cell>
        </row>
        <row r="358">
          <cell r="A358">
            <v>100</v>
          </cell>
          <cell r="B358">
            <v>0</v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A365">
            <v>50</v>
          </cell>
          <cell r="B365">
            <v>100</v>
          </cell>
        </row>
        <row r="366">
          <cell r="B366" t="str">
            <v/>
          </cell>
        </row>
        <row r="367">
          <cell r="A367">
            <v>200</v>
          </cell>
          <cell r="B367">
            <v>0</v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A377">
            <v>50</v>
          </cell>
          <cell r="B377">
            <v>100</v>
          </cell>
        </row>
        <row r="378">
          <cell r="B378" t="str">
            <v/>
          </cell>
        </row>
        <row r="379">
          <cell r="A379">
            <v>300</v>
          </cell>
          <cell r="B379">
            <v>0</v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A385">
            <v>50</v>
          </cell>
          <cell r="B385">
            <v>100</v>
          </cell>
        </row>
        <row r="386">
          <cell r="B386" t="str">
            <v/>
          </cell>
        </row>
        <row r="387">
          <cell r="A387">
            <v>400</v>
          </cell>
          <cell r="B387">
            <v>0</v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A396">
            <v>50</v>
          </cell>
          <cell r="B396">
            <v>100</v>
          </cell>
        </row>
        <row r="397">
          <cell r="B397" t="str">
            <v/>
          </cell>
        </row>
        <row r="401">
          <cell r="B401">
            <v>100</v>
          </cell>
        </row>
        <row r="402">
          <cell r="A402">
            <v>100</v>
          </cell>
          <cell r="B402">
            <v>0</v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A405">
            <v>50</v>
          </cell>
          <cell r="B405">
            <v>100</v>
          </cell>
        </row>
        <row r="406">
          <cell r="B406" t="str">
            <v/>
          </cell>
        </row>
        <row r="407">
          <cell r="A407">
            <v>200</v>
          </cell>
          <cell r="B407">
            <v>0</v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A416">
            <v>50</v>
          </cell>
          <cell r="B416">
            <v>100</v>
          </cell>
        </row>
        <row r="417">
          <cell r="B417" t="str">
            <v/>
          </cell>
        </row>
        <row r="418">
          <cell r="A418">
            <v>300</v>
          </cell>
          <cell r="B418">
            <v>0</v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A424">
            <v>50</v>
          </cell>
          <cell r="B424">
            <v>100</v>
          </cell>
        </row>
        <row r="425">
          <cell r="B425" t="str">
            <v/>
          </cell>
        </row>
        <row r="426">
          <cell r="A426">
            <v>400</v>
          </cell>
          <cell r="B426">
            <v>0</v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A440">
            <v>50</v>
          </cell>
          <cell r="B440">
            <v>100</v>
          </cell>
        </row>
        <row r="441">
          <cell r="B441" t="str">
            <v/>
          </cell>
        </row>
        <row r="444">
          <cell r="B444">
            <v>100</v>
          </cell>
        </row>
        <row r="445">
          <cell r="A445">
            <v>100</v>
          </cell>
          <cell r="B445">
            <v>0</v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A449">
            <v>50</v>
          </cell>
          <cell r="B449">
            <v>100</v>
          </cell>
        </row>
        <row r="450">
          <cell r="B450" t="str">
            <v/>
          </cell>
        </row>
        <row r="451">
          <cell r="A451">
            <v>200</v>
          </cell>
          <cell r="B451">
            <v>0</v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A458">
            <v>50</v>
          </cell>
          <cell r="B458">
            <v>100</v>
          </cell>
        </row>
        <row r="459">
          <cell r="B459" t="str">
            <v/>
          </cell>
        </row>
        <row r="460">
          <cell r="A460">
            <v>300</v>
          </cell>
          <cell r="B460">
            <v>0</v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A463">
            <v>50</v>
          </cell>
          <cell r="B463">
            <v>100</v>
          </cell>
        </row>
        <row r="464">
          <cell r="B464" t="str">
            <v/>
          </cell>
        </row>
        <row r="465">
          <cell r="A465">
            <v>400</v>
          </cell>
          <cell r="B465">
            <v>0</v>
          </cell>
        </row>
        <row r="466">
          <cell r="B466" t="str">
            <v/>
          </cell>
        </row>
        <row r="467">
          <cell r="A467">
            <v>50</v>
          </cell>
          <cell r="B467">
            <v>100</v>
          </cell>
        </row>
        <row r="471">
          <cell r="B471">
            <v>100</v>
          </cell>
        </row>
        <row r="472">
          <cell r="A472">
            <v>100</v>
          </cell>
          <cell r="B472">
            <v>0</v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A475">
            <v>50</v>
          </cell>
          <cell r="B475">
            <v>100</v>
          </cell>
        </row>
        <row r="476">
          <cell r="B476" t="str">
            <v/>
          </cell>
        </row>
        <row r="477">
          <cell r="A477">
            <v>200</v>
          </cell>
          <cell r="B477">
            <v>0</v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A486">
            <v>50</v>
          </cell>
          <cell r="B486">
            <v>100</v>
          </cell>
        </row>
        <row r="487">
          <cell r="B487" t="str">
            <v/>
          </cell>
        </row>
        <row r="488">
          <cell r="A488">
            <v>300</v>
          </cell>
          <cell r="B488">
            <v>0</v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A494">
            <v>50</v>
          </cell>
          <cell r="B494">
            <v>100</v>
          </cell>
        </row>
        <row r="495">
          <cell r="B495" t="str">
            <v/>
          </cell>
        </row>
        <row r="496">
          <cell r="A496">
            <v>400</v>
          </cell>
          <cell r="B496">
            <v>0</v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A511">
            <v>50</v>
          </cell>
          <cell r="B511">
            <v>100</v>
          </cell>
        </row>
        <row r="515">
          <cell r="B515">
            <v>100</v>
          </cell>
        </row>
        <row r="516">
          <cell r="A516">
            <v>100</v>
          </cell>
          <cell r="B516">
            <v>0</v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A521">
            <v>50</v>
          </cell>
          <cell r="B521">
            <v>100</v>
          </cell>
        </row>
        <row r="522">
          <cell r="B522" t="str">
            <v/>
          </cell>
        </row>
        <row r="523">
          <cell r="A523">
            <v>200</v>
          </cell>
          <cell r="B523">
            <v>0</v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A532">
            <v>50</v>
          </cell>
          <cell r="B532">
            <v>100</v>
          </cell>
        </row>
        <row r="533">
          <cell r="B533" t="str">
            <v/>
          </cell>
        </row>
        <row r="534">
          <cell r="A534">
            <v>300</v>
          </cell>
          <cell r="B534">
            <v>0</v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A538">
            <v>50</v>
          </cell>
          <cell r="B538">
            <v>100</v>
          </cell>
        </row>
        <row r="539">
          <cell r="B539" t="str">
            <v/>
          </cell>
        </row>
        <row r="540">
          <cell r="A540">
            <v>400</v>
          </cell>
          <cell r="B540">
            <v>0</v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A549">
            <v>50</v>
          </cell>
          <cell r="B549">
            <v>100</v>
          </cell>
        </row>
        <row r="550">
          <cell r="B550" t="str">
            <v/>
          </cell>
        </row>
        <row r="553">
          <cell r="B553">
            <v>100</v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A564">
            <v>50</v>
          </cell>
          <cell r="B564">
            <v>100</v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A571">
            <v>50</v>
          </cell>
          <cell r="B571">
            <v>100</v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안내"/>
      <sheetName val="관리"/>
      <sheetName val="Sheet1"/>
      <sheetName val="전체입력"/>
      <sheetName val="입력"/>
      <sheetName val="매매계약서"/>
      <sheetName val="신고서"/>
      <sheetName val="납부서"/>
      <sheetName val="환산"/>
      <sheetName val="코드"/>
      <sheetName val="주식양수도프로그램 V2.0"/>
      <sheetName val="교통대책내역"/>
      <sheetName val="을-ATYPE"/>
      <sheetName val="간접비계산"/>
      <sheetName val="기본사항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7"/>
  <sheetViews>
    <sheetView tabSelected="1" workbookViewId="0">
      <selection activeCell="B9" sqref="B9:F9"/>
    </sheetView>
  </sheetViews>
  <sheetFormatPr defaultColWidth="9" defaultRowHeight="11.25"/>
  <cols>
    <col min="1" max="1" width="1.875" style="13" customWidth="1"/>
    <col min="2" max="2" width="13.625" style="13" customWidth="1"/>
    <col min="3" max="3" width="18.125" style="13" customWidth="1"/>
    <col min="4" max="4" width="4.1875" style="13" customWidth="1"/>
    <col min="5" max="5" width="5.1875" style="13" customWidth="1"/>
    <col min="6" max="6" width="16.1875" style="13" customWidth="1"/>
    <col min="7" max="7" width="5.125" style="13" customWidth="1"/>
    <col min="8" max="10" width="7.1875" style="13" customWidth="1"/>
    <col min="11" max="11" width="6.1875" style="13" customWidth="1"/>
    <col min="12" max="12" width="25.5" style="13" customWidth="1"/>
    <col min="13" max="13" width="2.125" style="13" customWidth="1"/>
    <col min="14" max="16384" width="9" style="13"/>
  </cols>
  <sheetData>
    <row r="1" spans="1:22" ht="17.25" customHeight="1">
      <c r="B1" s="14"/>
    </row>
    <row r="2" spans="1:22" ht="26.35" customHeight="1">
      <c r="B2" s="197" t="s">
        <v>55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</row>
    <row r="3" spans="1:22" ht="11.35" customHeight="1"/>
    <row r="4" spans="1:22" ht="23.95" customHeight="1">
      <c r="B4" s="205" t="s">
        <v>176</v>
      </c>
      <c r="C4" s="205"/>
      <c r="D4" s="205"/>
      <c r="E4" s="205"/>
      <c r="F4" s="205"/>
      <c r="G4" s="15"/>
      <c r="H4" s="189" t="s">
        <v>76</v>
      </c>
      <c r="I4" s="189"/>
      <c r="J4" s="189" t="s">
        <v>78</v>
      </c>
      <c r="K4" s="189"/>
      <c r="L4" s="189"/>
    </row>
    <row r="5" spans="1:22" ht="23.95" customHeight="1">
      <c r="B5" s="206" t="s">
        <v>175</v>
      </c>
      <c r="C5" s="206"/>
      <c r="D5" s="206"/>
      <c r="E5" s="206"/>
      <c r="F5" s="206"/>
      <c r="G5" s="15"/>
      <c r="H5" s="189" t="s">
        <v>75</v>
      </c>
      <c r="I5" s="189"/>
      <c r="J5" s="189"/>
      <c r="K5" s="189"/>
      <c r="L5" s="189"/>
    </row>
    <row r="6" spans="1:22" ht="23.95" customHeight="1">
      <c r="B6" s="206" t="s">
        <v>68</v>
      </c>
      <c r="C6" s="206"/>
      <c r="D6" s="206"/>
      <c r="E6" s="206"/>
      <c r="F6" s="206"/>
      <c r="G6" s="15"/>
      <c r="H6" s="189" t="s">
        <v>74</v>
      </c>
      <c r="I6" s="189"/>
      <c r="J6" s="189"/>
      <c r="K6" s="189"/>
      <c r="L6" s="189"/>
    </row>
    <row r="7" spans="1:22" ht="23.95" customHeight="1">
      <c r="B7" s="207" t="s">
        <v>69</v>
      </c>
      <c r="C7" s="207"/>
      <c r="D7" s="207"/>
      <c r="E7" s="207"/>
      <c r="F7" s="207"/>
      <c r="G7" s="15"/>
      <c r="H7" s="189" t="s">
        <v>73</v>
      </c>
      <c r="I7" s="189"/>
      <c r="J7" s="189"/>
      <c r="K7" s="189"/>
      <c r="L7" s="189"/>
    </row>
    <row r="8" spans="1:22" ht="23.95" customHeight="1">
      <c r="B8" s="208" t="s">
        <v>70</v>
      </c>
      <c r="C8" s="208"/>
      <c r="D8" s="208"/>
      <c r="E8" s="208"/>
      <c r="F8" s="208"/>
      <c r="G8" s="15"/>
      <c r="H8" s="189" t="s">
        <v>72</v>
      </c>
      <c r="I8" s="189"/>
      <c r="J8" s="189"/>
      <c r="K8" s="189"/>
      <c r="L8" s="189"/>
    </row>
    <row r="9" spans="1:22" ht="23.95" customHeight="1">
      <c r="B9" s="202" t="s">
        <v>180</v>
      </c>
      <c r="C9" s="202"/>
      <c r="D9" s="202"/>
      <c r="E9" s="202"/>
      <c r="F9" s="202"/>
      <c r="G9" s="16"/>
      <c r="H9" s="189" t="s">
        <v>77</v>
      </c>
      <c r="I9" s="189"/>
      <c r="J9" s="189"/>
      <c r="K9" s="189"/>
      <c r="L9" s="189"/>
    </row>
    <row r="10" spans="1:22" ht="23.95" customHeight="1">
      <c r="B10" s="17" t="s">
        <v>71</v>
      </c>
      <c r="C10" s="201">
        <f>내역서!K47</f>
        <v>102300000</v>
      </c>
      <c r="D10" s="202"/>
      <c r="E10" s="202"/>
      <c r="F10" s="142" t="s">
        <v>67</v>
      </c>
      <c r="G10" s="16"/>
      <c r="H10" s="203" t="s">
        <v>66</v>
      </c>
      <c r="I10" s="203"/>
      <c r="J10" s="203"/>
      <c r="K10" s="203"/>
      <c r="L10" s="203"/>
    </row>
    <row r="11" spans="1:22" ht="21" customHeight="1">
      <c r="B11" s="202"/>
      <c r="C11" s="202"/>
      <c r="D11" s="202"/>
      <c r="E11" s="202"/>
      <c r="F11" s="202"/>
      <c r="G11" s="18"/>
      <c r="H11" s="204"/>
      <c r="I11" s="204"/>
      <c r="J11" s="204"/>
      <c r="K11" s="204"/>
      <c r="L11" s="204"/>
    </row>
    <row r="12" spans="1:22" ht="24.95" customHeight="1">
      <c r="A12" s="19"/>
      <c r="B12" s="191" t="s">
        <v>56</v>
      </c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2"/>
      <c r="N12" s="192"/>
      <c r="O12" s="192"/>
      <c r="P12" s="192"/>
      <c r="Q12" s="192"/>
      <c r="R12" s="20"/>
    </row>
    <row r="13" spans="1:22" ht="24.95" customHeight="1">
      <c r="A13" s="19"/>
      <c r="B13" s="193" t="s">
        <v>79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2"/>
      <c r="N13" s="192"/>
      <c r="O13" s="192"/>
      <c r="P13" s="192"/>
      <c r="Q13" s="192"/>
      <c r="R13" s="20"/>
    </row>
    <row r="14" spans="1:22" ht="6.75" customHeight="1">
      <c r="A14" s="19"/>
      <c r="B14" s="21"/>
      <c r="C14" s="19"/>
      <c r="D14" s="19"/>
      <c r="E14" s="21"/>
      <c r="F14" s="21"/>
      <c r="G14" s="174"/>
      <c r="H14" s="173"/>
      <c r="I14" s="173"/>
      <c r="J14" s="173"/>
      <c r="K14" s="173"/>
      <c r="L14" s="172"/>
    </row>
    <row r="15" spans="1:22" ht="18" customHeight="1">
      <c r="A15" s="19"/>
      <c r="B15" s="190" t="s">
        <v>57</v>
      </c>
      <c r="C15" s="194"/>
      <c r="D15" s="194"/>
      <c r="E15" s="194"/>
      <c r="F15" s="194"/>
      <c r="G15" s="195"/>
      <c r="H15" s="196"/>
      <c r="I15" s="196"/>
      <c r="J15" s="196"/>
      <c r="K15" s="196"/>
      <c r="L15" s="196"/>
    </row>
    <row r="16" spans="1:22" ht="18" customHeight="1">
      <c r="A16" s="19"/>
      <c r="B16" s="190" t="s">
        <v>80</v>
      </c>
      <c r="C16" s="190"/>
      <c r="D16" s="190"/>
      <c r="E16" s="190"/>
      <c r="F16" s="190"/>
      <c r="G16" s="198"/>
      <c r="H16" s="199"/>
      <c r="I16" s="199"/>
      <c r="J16" s="199"/>
      <c r="K16" s="199"/>
      <c r="L16" s="199"/>
      <c r="M16" s="22"/>
      <c r="N16" s="22"/>
      <c r="O16" s="23"/>
      <c r="P16" s="23"/>
      <c r="Q16" s="23"/>
      <c r="R16" s="24"/>
      <c r="S16" s="23"/>
      <c r="T16" s="23"/>
      <c r="U16" s="23"/>
      <c r="V16" s="23"/>
    </row>
    <row r="17" spans="1:22" ht="18" customHeight="1">
      <c r="A17" s="19"/>
      <c r="B17" s="200" t="s">
        <v>198</v>
      </c>
      <c r="C17" s="200"/>
      <c r="D17" s="200"/>
      <c r="E17" s="200"/>
      <c r="F17" s="190"/>
      <c r="G17" s="143"/>
      <c r="H17" s="25"/>
      <c r="I17" s="25"/>
      <c r="J17" s="25"/>
      <c r="K17" s="171"/>
      <c r="L17" s="171"/>
    </row>
    <row r="18" spans="1:22" ht="18" customHeight="1">
      <c r="A18" s="19"/>
      <c r="B18" s="200" t="s">
        <v>197</v>
      </c>
      <c r="C18" s="200"/>
      <c r="D18" s="200"/>
      <c r="E18" s="200"/>
      <c r="F18" s="190"/>
      <c r="G18" s="143"/>
      <c r="H18" s="171"/>
      <c r="I18" s="171"/>
      <c r="J18" s="171"/>
      <c r="K18" s="171"/>
      <c r="L18" s="171"/>
      <c r="M18" s="23"/>
      <c r="N18" s="23"/>
      <c r="O18" s="23"/>
      <c r="P18" s="23"/>
      <c r="Q18" s="23"/>
      <c r="R18" s="24"/>
      <c r="S18" s="23"/>
      <c r="T18" s="23"/>
      <c r="U18" s="23"/>
      <c r="V18" s="23"/>
    </row>
    <row r="19" spans="1:22" ht="18" customHeight="1">
      <c r="A19" s="19"/>
      <c r="B19" s="26" t="s">
        <v>199</v>
      </c>
      <c r="C19" s="27"/>
      <c r="D19" s="27"/>
      <c r="E19" s="27"/>
      <c r="F19" s="27"/>
      <c r="G19" s="143"/>
      <c r="H19" s="171"/>
      <c r="I19" s="171"/>
      <c r="J19" s="171"/>
      <c r="K19" s="171"/>
      <c r="L19" s="171"/>
      <c r="M19" s="23"/>
      <c r="N19" s="23"/>
      <c r="O19" s="23"/>
      <c r="P19" s="23"/>
      <c r="Q19" s="23"/>
      <c r="R19" s="24"/>
      <c r="S19" s="23"/>
      <c r="T19" s="23"/>
      <c r="U19" s="23"/>
      <c r="V19" s="23"/>
    </row>
    <row r="20" spans="1:22" ht="18" customHeight="1">
      <c r="A20" s="19"/>
      <c r="B20" s="26"/>
      <c r="C20" s="27"/>
      <c r="D20" s="27"/>
      <c r="E20" s="27"/>
      <c r="F20" s="27"/>
      <c r="G20" s="143"/>
      <c r="H20" s="171"/>
      <c r="I20" s="171"/>
      <c r="J20" s="171"/>
      <c r="K20" s="171"/>
      <c r="L20" s="171"/>
      <c r="M20" s="22"/>
      <c r="N20" s="22"/>
      <c r="O20" s="23"/>
      <c r="P20" s="23"/>
      <c r="Q20" s="23"/>
      <c r="R20" s="24"/>
      <c r="S20" s="23"/>
      <c r="T20" s="23"/>
      <c r="U20" s="23"/>
      <c r="V20" s="23"/>
    </row>
    <row r="21" spans="1:22" ht="18" customHeight="1">
      <c r="A21" s="19"/>
      <c r="B21" s="26"/>
      <c r="C21" s="26"/>
      <c r="D21" s="26"/>
      <c r="E21" s="26"/>
      <c r="F21" s="26"/>
      <c r="G21" s="143"/>
      <c r="H21" s="25"/>
      <c r="I21" s="25"/>
      <c r="J21" s="25"/>
      <c r="K21" s="171"/>
      <c r="L21" s="171"/>
      <c r="M21" s="22"/>
      <c r="N21" s="22"/>
      <c r="O21" s="23"/>
      <c r="P21" s="23"/>
      <c r="Q21" s="23"/>
      <c r="R21" s="24"/>
      <c r="S21" s="23"/>
      <c r="T21" s="23"/>
      <c r="U21" s="23"/>
      <c r="V21" s="23"/>
    </row>
    <row r="22" spans="1:22" ht="18" customHeight="1">
      <c r="A22" s="19"/>
      <c r="B22" s="190"/>
      <c r="C22" s="190"/>
      <c r="D22" s="190"/>
      <c r="E22" s="190"/>
      <c r="F22" s="190"/>
      <c r="G22" s="143"/>
      <c r="H22" s="25"/>
      <c r="I22" s="25"/>
      <c r="J22" s="25"/>
      <c r="K22" s="171"/>
      <c r="L22" s="171"/>
      <c r="M22" s="22"/>
      <c r="N22" s="22"/>
      <c r="O22" s="23"/>
      <c r="P22" s="23"/>
      <c r="Q22" s="23"/>
      <c r="R22" s="24"/>
      <c r="S22" s="23"/>
      <c r="T22" s="23"/>
      <c r="U22" s="23"/>
      <c r="V22" s="23"/>
    </row>
    <row r="23" spans="1:22">
      <c r="B23" s="14"/>
      <c r="C23" s="14"/>
      <c r="D23" s="14"/>
      <c r="E23" s="14"/>
      <c r="F23" s="14"/>
      <c r="G23" s="170"/>
      <c r="H23" s="14"/>
      <c r="I23" s="14"/>
      <c r="J23" s="14"/>
      <c r="K23" s="14"/>
      <c r="L23" s="14"/>
    </row>
    <row r="24" spans="1:22" ht="11.35" customHeight="1">
      <c r="B24" s="14"/>
      <c r="C24" s="14"/>
      <c r="D24" s="14"/>
      <c r="E24" s="14"/>
      <c r="F24" s="14"/>
      <c r="G24" s="170"/>
      <c r="H24" s="14"/>
      <c r="I24" s="14"/>
      <c r="J24" s="14"/>
      <c r="K24" s="14"/>
      <c r="L24" s="14"/>
    </row>
    <row r="25" spans="1:22" ht="11.35" customHeight="1">
      <c r="B25" s="14"/>
      <c r="C25" s="14"/>
      <c r="D25" s="14"/>
      <c r="E25" s="14"/>
      <c r="F25" s="14"/>
      <c r="G25" s="170"/>
      <c r="H25" s="14"/>
    </row>
    <row r="26" spans="1:22">
      <c r="G26" s="147"/>
    </row>
    <row r="27" spans="1:22">
      <c r="G27" s="147"/>
    </row>
    <row r="28" spans="1:22">
      <c r="G28" s="147"/>
    </row>
    <row r="29" spans="1:22">
      <c r="G29" s="147"/>
    </row>
    <row r="30" spans="1:22">
      <c r="G30" s="147"/>
    </row>
    <row r="577" spans="7:7">
      <c r="G577" s="13">
        <v>5</v>
      </c>
    </row>
  </sheetData>
  <mergeCells count="33">
    <mergeCell ref="B2:L2"/>
    <mergeCell ref="B16:F16"/>
    <mergeCell ref="G16:L16"/>
    <mergeCell ref="B17:F17"/>
    <mergeCell ref="B18:F18"/>
    <mergeCell ref="C10:E10"/>
    <mergeCell ref="H10:L11"/>
    <mergeCell ref="B11:F11"/>
    <mergeCell ref="B4:F4"/>
    <mergeCell ref="B5:F5"/>
    <mergeCell ref="B6:F6"/>
    <mergeCell ref="B7:F7"/>
    <mergeCell ref="B8:F8"/>
    <mergeCell ref="B9:F9"/>
    <mergeCell ref="H9:I9"/>
    <mergeCell ref="J4:L4"/>
    <mergeCell ref="B22:F22"/>
    <mergeCell ref="B12:L12"/>
    <mergeCell ref="M12:Q12"/>
    <mergeCell ref="B13:L13"/>
    <mergeCell ref="M13:Q13"/>
    <mergeCell ref="B15:F15"/>
    <mergeCell ref="G15:L15"/>
    <mergeCell ref="J5:L5"/>
    <mergeCell ref="J6:L6"/>
    <mergeCell ref="J7:L7"/>
    <mergeCell ref="J8:L8"/>
    <mergeCell ref="J9:L9"/>
    <mergeCell ref="H4:I4"/>
    <mergeCell ref="H5:I5"/>
    <mergeCell ref="H6:I6"/>
    <mergeCell ref="H7:I7"/>
    <mergeCell ref="H8:I8"/>
  </mergeCells>
  <phoneticPr fontId="2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N263"/>
  <sheetViews>
    <sheetView view="pageBreakPreview" topLeftCell="A221" zoomScale="110" zoomScaleNormal="110" zoomScaleSheetLayoutView="110" workbookViewId="0">
      <selection activeCell="I240" sqref="I240"/>
    </sheetView>
  </sheetViews>
  <sheetFormatPr defaultColWidth="8.8125" defaultRowHeight="13.5" customHeight="1"/>
  <cols>
    <col min="1" max="1" width="4.125" style="8" customWidth="1"/>
    <col min="2" max="2" width="27.125" style="7" customWidth="1"/>
    <col min="3" max="3" width="30.8125" style="7" customWidth="1"/>
    <col min="4" max="4" width="5.625" style="7" customWidth="1"/>
    <col min="5" max="5" width="6.625" style="6" customWidth="1"/>
    <col min="6" max="6" width="6.125" style="5" customWidth="1"/>
    <col min="7" max="7" width="10.6875" style="4" customWidth="1"/>
    <col min="8" max="8" width="12.6875" style="4" customWidth="1"/>
    <col min="9" max="9" width="10.875" style="4" customWidth="1"/>
    <col min="10" max="10" width="13.875" style="4" customWidth="1"/>
    <col min="11" max="11" width="14.6875" style="3" customWidth="1"/>
    <col min="12" max="12" width="8.6875" style="3" hidden="1" customWidth="1"/>
    <col min="13" max="13" width="10.625" style="2" customWidth="1"/>
    <col min="14" max="16384" width="8.8125" style="1"/>
  </cols>
  <sheetData>
    <row r="2" spans="1:13" s="10" customFormat="1" ht="13.5" customHeight="1">
      <c r="A2" s="209" t="s">
        <v>181</v>
      </c>
      <c r="B2" s="209"/>
      <c r="C2" s="11"/>
      <c r="D2" s="11"/>
      <c r="E2" s="45"/>
      <c r="F2" s="46"/>
      <c r="G2" s="175"/>
      <c r="H2" s="52"/>
      <c r="I2" s="148"/>
      <c r="J2" s="52"/>
      <c r="K2" s="176"/>
      <c r="L2" s="53" t="s">
        <v>62</v>
      </c>
      <c r="M2" s="49"/>
    </row>
    <row r="3" spans="1:13" s="9" customFormat="1" ht="18" customHeight="1">
      <c r="A3" s="210"/>
      <c r="B3" s="210"/>
      <c r="C3" s="7"/>
      <c r="D3" s="7"/>
      <c r="E3" s="47"/>
      <c r="F3" s="47"/>
      <c r="G3" s="47"/>
      <c r="H3" s="50"/>
      <c r="I3" s="50"/>
      <c r="J3" s="50"/>
      <c r="K3" s="50"/>
      <c r="L3" s="48"/>
      <c r="M3" s="51"/>
    </row>
    <row r="4" spans="1:13" s="29" customFormat="1" ht="15.1" customHeight="1">
      <c r="A4" s="219" t="s">
        <v>0</v>
      </c>
      <c r="B4" s="220" t="s">
        <v>1</v>
      </c>
      <c r="C4" s="220" t="s">
        <v>2</v>
      </c>
      <c r="D4" s="215" t="s">
        <v>3</v>
      </c>
      <c r="E4" s="216" t="s">
        <v>20</v>
      </c>
      <c r="F4" s="217" t="s">
        <v>19</v>
      </c>
      <c r="G4" s="212" t="s">
        <v>18</v>
      </c>
      <c r="H4" s="212"/>
      <c r="I4" s="212" t="s">
        <v>17</v>
      </c>
      <c r="J4" s="212"/>
      <c r="K4" s="212" t="s">
        <v>16</v>
      </c>
      <c r="L4" s="213" t="s">
        <v>58</v>
      </c>
      <c r="M4" s="211" t="s">
        <v>15</v>
      </c>
    </row>
    <row r="5" spans="1:13" s="28" customFormat="1" ht="15.1" customHeight="1">
      <c r="A5" s="219"/>
      <c r="B5" s="220"/>
      <c r="C5" s="220"/>
      <c r="D5" s="215"/>
      <c r="E5" s="216"/>
      <c r="F5" s="218"/>
      <c r="G5" s="12" t="s">
        <v>4</v>
      </c>
      <c r="H5" s="12" t="s">
        <v>14</v>
      </c>
      <c r="I5" s="12" t="s">
        <v>4</v>
      </c>
      <c r="J5" s="12" t="s">
        <v>13</v>
      </c>
      <c r="K5" s="212"/>
      <c r="L5" s="214"/>
      <c r="M5" s="211"/>
    </row>
    <row r="6" spans="1:13" s="28" customFormat="1" ht="15.1" customHeight="1">
      <c r="A6" s="56" t="s">
        <v>22</v>
      </c>
      <c r="B6" s="57" t="s">
        <v>23</v>
      </c>
      <c r="C6" s="58"/>
      <c r="D6" s="59"/>
      <c r="E6" s="59"/>
      <c r="F6" s="60"/>
      <c r="G6" s="61"/>
      <c r="H6" s="61"/>
      <c r="I6" s="61"/>
      <c r="J6" s="61"/>
      <c r="K6" s="61"/>
      <c r="L6" s="61"/>
      <c r="M6" s="58"/>
    </row>
    <row r="7" spans="1:13" s="28" customFormat="1" ht="15.1" customHeight="1">
      <c r="A7" s="62" t="s">
        <v>12</v>
      </c>
      <c r="B7" s="57" t="str">
        <f>B48</f>
        <v>가설공사 [13,14층]</v>
      </c>
      <c r="C7" s="58"/>
      <c r="D7" s="56" t="s">
        <v>7</v>
      </c>
      <c r="E7" s="63">
        <v>1</v>
      </c>
      <c r="F7" s="64"/>
      <c r="G7" s="65"/>
      <c r="H7" s="65">
        <f>H61</f>
        <v>72996034</v>
      </c>
      <c r="I7" s="61"/>
      <c r="J7" s="65">
        <f>J61</f>
        <v>2268528</v>
      </c>
      <c r="K7" s="65">
        <f>K61</f>
        <v>75264562</v>
      </c>
      <c r="L7" s="65"/>
      <c r="M7" s="58"/>
    </row>
    <row r="8" spans="1:13" s="28" customFormat="1" ht="15.1" customHeight="1">
      <c r="A8" s="62" t="s">
        <v>24</v>
      </c>
      <c r="B8" s="57" t="str">
        <f>B63</f>
        <v>급배수공사 [13,14층]</v>
      </c>
      <c r="C8" s="58"/>
      <c r="D8" s="56" t="s">
        <v>7</v>
      </c>
      <c r="E8" s="63">
        <v>1</v>
      </c>
      <c r="F8" s="64"/>
      <c r="G8" s="65"/>
      <c r="H8" s="65">
        <f>H73</f>
        <v>2060</v>
      </c>
      <c r="I8" s="61"/>
      <c r="J8" s="65">
        <f>J73</f>
        <v>103078</v>
      </c>
      <c r="K8" s="65">
        <f>K73</f>
        <v>105138</v>
      </c>
      <c r="L8" s="65"/>
      <c r="M8" s="58"/>
    </row>
    <row r="9" spans="1:13" s="28" customFormat="1" ht="15.1" customHeight="1">
      <c r="A9" s="62" t="s">
        <v>25</v>
      </c>
      <c r="B9" s="57" t="str">
        <f>B75</f>
        <v>경량공사[13,14층]</v>
      </c>
      <c r="C9" s="58"/>
      <c r="D9" s="56" t="s">
        <v>7</v>
      </c>
      <c r="E9" s="63">
        <v>1</v>
      </c>
      <c r="F9" s="64"/>
      <c r="G9" s="65"/>
      <c r="H9" s="65">
        <f>H81</f>
        <v>0</v>
      </c>
      <c r="I9" s="61"/>
      <c r="J9" s="65">
        <f>J81</f>
        <v>0</v>
      </c>
      <c r="K9" s="65">
        <f>K81</f>
        <v>0</v>
      </c>
      <c r="L9" s="65"/>
      <c r="M9" s="58"/>
    </row>
    <row r="10" spans="1:13" s="28" customFormat="1" ht="15.1" customHeight="1">
      <c r="A10" s="62" t="s">
        <v>26</v>
      </c>
      <c r="B10" s="57" t="str">
        <f>B83</f>
        <v>목공사</v>
      </c>
      <c r="C10" s="58"/>
      <c r="D10" s="56" t="s">
        <v>7</v>
      </c>
      <c r="E10" s="63">
        <v>1</v>
      </c>
      <c r="F10" s="64"/>
      <c r="G10" s="65">
        <v>636543</v>
      </c>
      <c r="H10" s="65">
        <f>H114</f>
        <v>1077879.8</v>
      </c>
      <c r="I10" s="61">
        <v>17035353</v>
      </c>
      <c r="J10" s="65">
        <f>J114</f>
        <v>0</v>
      </c>
      <c r="K10" s="65">
        <f>K114</f>
        <v>1077879.8</v>
      </c>
      <c r="L10" s="65"/>
      <c r="M10" s="58"/>
    </row>
    <row r="11" spans="1:13" s="28" customFormat="1" ht="15.1" customHeight="1">
      <c r="A11" s="62" t="s">
        <v>27</v>
      </c>
      <c r="B11" s="57" t="str">
        <f>B116</f>
        <v>금속공사</v>
      </c>
      <c r="C11" s="58"/>
      <c r="D11" s="56" t="s">
        <v>7</v>
      </c>
      <c r="E11" s="63">
        <v>1</v>
      </c>
      <c r="F11" s="64"/>
      <c r="G11" s="65">
        <v>4411052</v>
      </c>
      <c r="H11" s="65">
        <f>H128</f>
        <v>0</v>
      </c>
      <c r="I11" s="61">
        <v>74045987</v>
      </c>
      <c r="J11" s="65">
        <f>J128</f>
        <v>0</v>
      </c>
      <c r="K11" s="65">
        <f>K128</f>
        <v>0</v>
      </c>
      <c r="L11" s="65"/>
      <c r="M11" s="58"/>
    </row>
    <row r="12" spans="1:13" s="28" customFormat="1" ht="15.1" customHeight="1">
      <c r="A12" s="62" t="s">
        <v>28</v>
      </c>
      <c r="B12" s="57" t="str">
        <f>B130</f>
        <v>유리공사</v>
      </c>
      <c r="C12" s="58"/>
      <c r="D12" s="56" t="s">
        <v>7</v>
      </c>
      <c r="E12" s="63">
        <v>1</v>
      </c>
      <c r="F12" s="64"/>
      <c r="G12" s="65"/>
      <c r="H12" s="65">
        <f>H150</f>
        <v>57750</v>
      </c>
      <c r="I12" s="61"/>
      <c r="J12" s="65">
        <f>J150</f>
        <v>1421200</v>
      </c>
      <c r="K12" s="65">
        <f>K150</f>
        <v>1478950</v>
      </c>
      <c r="L12" s="65"/>
      <c r="M12" s="58"/>
    </row>
    <row r="13" spans="1:13" s="28" customFormat="1" ht="15.1" customHeight="1">
      <c r="A13" s="62" t="s">
        <v>29</v>
      </c>
      <c r="B13" s="57" t="str">
        <f>B152</f>
        <v>도장공사</v>
      </c>
      <c r="C13" s="58"/>
      <c r="D13" s="56" t="s">
        <v>7</v>
      </c>
      <c r="E13" s="63">
        <v>1</v>
      </c>
      <c r="F13" s="64"/>
      <c r="G13" s="65">
        <v>80082</v>
      </c>
      <c r="H13" s="65">
        <f>H165</f>
        <v>12857</v>
      </c>
      <c r="I13" s="61">
        <v>1746760</v>
      </c>
      <c r="J13" s="65">
        <f>J165</f>
        <v>0</v>
      </c>
      <c r="K13" s="65">
        <f>K165</f>
        <v>12857</v>
      </c>
      <c r="L13" s="65"/>
      <c r="M13" s="58"/>
    </row>
    <row r="14" spans="1:13" s="28" customFormat="1" ht="15.1" customHeight="1">
      <c r="A14" s="62" t="s">
        <v>63</v>
      </c>
      <c r="B14" s="57" t="str">
        <f>B167</f>
        <v>인테리어 필름공사</v>
      </c>
      <c r="C14" s="66" t="s">
        <v>177</v>
      </c>
      <c r="D14" s="56" t="s">
        <v>7</v>
      </c>
      <c r="E14" s="63">
        <v>1</v>
      </c>
      <c r="F14" s="64"/>
      <c r="G14" s="65"/>
      <c r="H14" s="65">
        <f>H177</f>
        <v>7594717.0000000009</v>
      </c>
      <c r="I14" s="61"/>
      <c r="J14" s="65">
        <f>J177</f>
        <v>0</v>
      </c>
      <c r="K14" s="65">
        <f>K177</f>
        <v>7594717.0000000009</v>
      </c>
      <c r="L14" s="65"/>
      <c r="M14" s="58"/>
    </row>
    <row r="15" spans="1:13" s="28" customFormat="1" ht="15.1" customHeight="1">
      <c r="A15" s="62" t="s">
        <v>173</v>
      </c>
      <c r="B15" s="57" t="str">
        <f>B179</f>
        <v>도배공사</v>
      </c>
      <c r="C15" s="66"/>
      <c r="D15" s="56" t="s">
        <v>7</v>
      </c>
      <c r="E15" s="63">
        <v>1</v>
      </c>
      <c r="F15" s="64"/>
      <c r="G15" s="65"/>
      <c r="H15" s="65">
        <f>H186</f>
        <v>0</v>
      </c>
      <c r="I15" s="61"/>
      <c r="J15" s="65">
        <f>J186</f>
        <v>0</v>
      </c>
      <c r="K15" s="65">
        <f>K186</f>
        <v>0</v>
      </c>
      <c r="L15" s="65"/>
      <c r="M15" s="58"/>
    </row>
    <row r="16" spans="1:13" s="28" customFormat="1" ht="15.1" customHeight="1">
      <c r="A16" s="62"/>
      <c r="B16" s="57" t="str">
        <f>B188</f>
        <v>냉난방공사</v>
      </c>
      <c r="C16" s="66"/>
      <c r="D16" s="56" t="s">
        <v>7</v>
      </c>
      <c r="E16" s="63">
        <v>1</v>
      </c>
      <c r="F16" s="64"/>
      <c r="G16" s="65"/>
      <c r="H16" s="65">
        <f>H217</f>
        <v>0</v>
      </c>
      <c r="I16" s="61"/>
      <c r="J16" s="65">
        <f>J217</f>
        <v>0</v>
      </c>
      <c r="K16" s="65">
        <f>K114</f>
        <v>1077879.8</v>
      </c>
      <c r="L16" s="65"/>
      <c r="M16" s="58"/>
    </row>
    <row r="17" spans="1:13" s="28" customFormat="1" ht="15.1" customHeight="1">
      <c r="A17" s="62"/>
      <c r="B17" s="57" t="str">
        <f>B219</f>
        <v>가구공사</v>
      </c>
      <c r="C17" s="66"/>
      <c r="D17" s="56" t="s">
        <v>7</v>
      </c>
      <c r="E17" s="63">
        <v>1</v>
      </c>
      <c r="F17" s="64"/>
      <c r="G17" s="65"/>
      <c r="H17" s="65">
        <f>H235</f>
        <v>0</v>
      </c>
      <c r="I17" s="61"/>
      <c r="J17" s="65">
        <f>J235</f>
        <v>0</v>
      </c>
      <c r="K17" s="65">
        <f>K235</f>
        <v>0</v>
      </c>
      <c r="L17" s="65"/>
      <c r="M17" s="58"/>
    </row>
    <row r="18" spans="1:13" s="28" customFormat="1" ht="15.1" customHeight="1">
      <c r="A18" s="62" t="s">
        <v>190</v>
      </c>
      <c r="B18" s="57" t="str">
        <f>B237</f>
        <v>SIGN/블라인드/기타공사</v>
      </c>
      <c r="C18" s="66"/>
      <c r="D18" s="56" t="s">
        <v>7</v>
      </c>
      <c r="E18" s="63">
        <v>1</v>
      </c>
      <c r="F18" s="64"/>
      <c r="G18" s="65"/>
      <c r="H18" s="65">
        <f>H244</f>
        <v>0</v>
      </c>
      <c r="I18" s="61"/>
      <c r="J18" s="65">
        <f>J244</f>
        <v>0</v>
      </c>
      <c r="K18" s="65">
        <f>K244</f>
        <v>0</v>
      </c>
      <c r="L18" s="65"/>
      <c r="M18" s="58"/>
    </row>
    <row r="19" spans="1:13" s="28" customFormat="1" ht="15.1" customHeight="1">
      <c r="A19" s="62"/>
      <c r="B19" s="57"/>
      <c r="C19" s="66"/>
      <c r="D19" s="56"/>
      <c r="E19" s="63"/>
      <c r="F19" s="64"/>
      <c r="G19" s="65"/>
      <c r="H19" s="65"/>
      <c r="I19" s="61"/>
      <c r="J19" s="65"/>
      <c r="K19" s="65"/>
      <c r="L19" s="65"/>
      <c r="M19" s="58"/>
    </row>
    <row r="20" spans="1:13" s="28" customFormat="1" ht="15.1" customHeight="1">
      <c r="A20" s="62"/>
      <c r="B20" s="57"/>
      <c r="C20" s="66"/>
      <c r="D20" s="56"/>
      <c r="E20" s="63"/>
      <c r="F20" s="64"/>
      <c r="G20" s="65"/>
      <c r="H20" s="65"/>
      <c r="I20" s="61"/>
      <c r="J20" s="65"/>
      <c r="K20" s="65"/>
      <c r="L20" s="65"/>
      <c r="M20" s="58"/>
    </row>
    <row r="21" spans="1:13" s="28" customFormat="1" ht="15.1" customHeight="1">
      <c r="A21" s="59"/>
      <c r="B21" s="67"/>
      <c r="C21" s="58"/>
      <c r="D21" s="59"/>
      <c r="E21" s="59"/>
      <c r="F21" s="60"/>
      <c r="G21" s="61"/>
      <c r="H21" s="61"/>
      <c r="I21" s="61"/>
      <c r="J21" s="61"/>
      <c r="K21" s="61"/>
      <c r="L21" s="61"/>
      <c r="M21" s="58"/>
    </row>
    <row r="22" spans="1:13" s="28" customFormat="1" ht="15.1" customHeight="1">
      <c r="A22" s="56"/>
      <c r="B22" s="56" t="s">
        <v>9</v>
      </c>
      <c r="C22" s="66"/>
      <c r="D22" s="56"/>
      <c r="E22" s="56"/>
      <c r="F22" s="64"/>
      <c r="G22" s="65"/>
      <c r="H22" s="65">
        <f>SUM(H7:H20)</f>
        <v>81741297.799999997</v>
      </c>
      <c r="I22" s="61"/>
      <c r="J22" s="65">
        <f>SUM(J7:J20)</f>
        <v>3792806</v>
      </c>
      <c r="K22" s="65">
        <f>SUM(K7:K20)</f>
        <v>86611983.599999994</v>
      </c>
      <c r="L22" s="65"/>
      <c r="M22" s="68"/>
    </row>
    <row r="23" spans="1:13" s="28" customFormat="1" ht="15.1" customHeight="1">
      <c r="A23" s="56"/>
      <c r="B23" s="56"/>
      <c r="C23" s="66"/>
      <c r="D23" s="56"/>
      <c r="E23" s="56"/>
      <c r="F23" s="64"/>
      <c r="G23" s="65"/>
      <c r="H23" s="65"/>
      <c r="I23" s="61"/>
      <c r="J23" s="65"/>
      <c r="K23" s="65"/>
      <c r="L23" s="65"/>
      <c r="M23" s="68"/>
    </row>
    <row r="24" spans="1:13" s="28" customFormat="1" ht="15.1" customHeight="1">
      <c r="A24" s="56"/>
      <c r="B24" s="56"/>
      <c r="C24" s="66"/>
      <c r="D24" s="56"/>
      <c r="E24" s="56"/>
      <c r="F24" s="64"/>
      <c r="G24" s="65"/>
      <c r="H24" s="65"/>
      <c r="I24" s="61"/>
      <c r="J24" s="65"/>
      <c r="K24" s="65"/>
      <c r="L24" s="65"/>
      <c r="M24" s="68"/>
    </row>
    <row r="25" spans="1:13" s="28" customFormat="1" ht="15.1" customHeight="1">
      <c r="A25" s="56"/>
      <c r="B25" s="56"/>
      <c r="C25" s="66"/>
      <c r="D25" s="56"/>
      <c r="E25" s="56"/>
      <c r="F25" s="64"/>
      <c r="G25" s="65"/>
      <c r="H25" s="65"/>
      <c r="I25" s="61"/>
      <c r="J25" s="65"/>
      <c r="K25" s="65"/>
      <c r="L25" s="65"/>
      <c r="M25" s="68"/>
    </row>
    <row r="26" spans="1:13" s="28" customFormat="1" ht="15.1" customHeight="1">
      <c r="A26" s="56"/>
      <c r="B26" s="57"/>
      <c r="C26" s="66"/>
      <c r="D26" s="56"/>
      <c r="E26" s="56"/>
      <c r="F26" s="64"/>
      <c r="G26" s="65"/>
      <c r="H26" s="65"/>
      <c r="I26" s="61"/>
      <c r="J26" s="65"/>
      <c r="K26" s="65"/>
      <c r="L26" s="65"/>
      <c r="M26" s="66"/>
    </row>
    <row r="27" spans="1:13" s="28" customFormat="1" ht="15.1" customHeight="1">
      <c r="A27" s="56" t="s">
        <v>30</v>
      </c>
      <c r="B27" s="57" t="s">
        <v>31</v>
      </c>
      <c r="C27" s="66"/>
      <c r="D27" s="56"/>
      <c r="E27" s="56"/>
      <c r="F27" s="64"/>
      <c r="G27" s="65"/>
      <c r="H27" s="65"/>
      <c r="I27" s="61"/>
      <c r="J27" s="65"/>
      <c r="K27" s="65"/>
      <c r="L27" s="65"/>
      <c r="M27" s="66"/>
    </row>
    <row r="28" spans="1:13" s="28" customFormat="1" ht="15.1" customHeight="1">
      <c r="A28" s="59"/>
      <c r="B28" s="67" t="s">
        <v>32</v>
      </c>
      <c r="C28" s="58" t="s">
        <v>33</v>
      </c>
      <c r="D28" s="59" t="s">
        <v>34</v>
      </c>
      <c r="E28" s="69">
        <v>3.56</v>
      </c>
      <c r="F28" s="60"/>
      <c r="G28" s="61"/>
      <c r="H28" s="61"/>
      <c r="I28" s="61"/>
      <c r="J28" s="61"/>
      <c r="K28" s="61">
        <f>J22*E28%</f>
        <v>135023.89360000001</v>
      </c>
      <c r="L28" s="61"/>
      <c r="M28" s="58"/>
    </row>
    <row r="29" spans="1:13" s="28" customFormat="1" ht="15.1" customHeight="1">
      <c r="A29" s="59"/>
      <c r="B29" s="67" t="s">
        <v>35</v>
      </c>
      <c r="C29" s="58" t="s">
        <v>36</v>
      </c>
      <c r="D29" s="59" t="s">
        <v>34</v>
      </c>
      <c r="E29" s="69">
        <v>0.87</v>
      </c>
      <c r="F29" s="60"/>
      <c r="G29" s="61"/>
      <c r="H29" s="61"/>
      <c r="I29" s="61"/>
      <c r="J29" s="61"/>
      <c r="K29" s="61">
        <f>J22*E29%</f>
        <v>32997.412199999999</v>
      </c>
      <c r="L29" s="61"/>
      <c r="M29" s="58"/>
    </row>
    <row r="30" spans="1:13" s="28" customFormat="1" ht="15.1" customHeight="1">
      <c r="A30" s="59"/>
      <c r="B30" s="67" t="s">
        <v>37</v>
      </c>
      <c r="C30" s="58" t="s">
        <v>38</v>
      </c>
      <c r="D30" s="59" t="s">
        <v>34</v>
      </c>
      <c r="E30" s="69">
        <v>2.93</v>
      </c>
      <c r="F30" s="60"/>
      <c r="G30" s="70"/>
      <c r="H30" s="70"/>
      <c r="I30" s="70"/>
      <c r="J30" s="70"/>
      <c r="K30" s="61">
        <f>K22*E30%</f>
        <v>2537731.1194799999</v>
      </c>
      <c r="L30" s="61"/>
      <c r="M30" s="58"/>
    </row>
    <row r="31" spans="1:13" s="28" customFormat="1" ht="15.1" customHeight="1">
      <c r="A31" s="59"/>
      <c r="B31" s="67" t="s">
        <v>39</v>
      </c>
      <c r="C31" s="58"/>
      <c r="D31" s="59" t="s">
        <v>5</v>
      </c>
      <c r="E31" s="181">
        <v>5</v>
      </c>
      <c r="F31" s="60"/>
      <c r="G31" s="61"/>
      <c r="H31" s="61"/>
      <c r="I31" s="61"/>
      <c r="J31" s="61"/>
      <c r="K31" s="61">
        <f>K22*E31%</f>
        <v>4330599.18</v>
      </c>
      <c r="L31" s="61"/>
      <c r="M31" s="58" t="s">
        <v>200</v>
      </c>
    </row>
    <row r="32" spans="1:13" s="28" customFormat="1" ht="15.1" customHeight="1">
      <c r="A32" s="59"/>
      <c r="B32" s="67" t="s">
        <v>6</v>
      </c>
      <c r="C32" s="58"/>
      <c r="D32" s="59" t="s">
        <v>5</v>
      </c>
      <c r="E32" s="181">
        <v>10</v>
      </c>
      <c r="F32" s="60"/>
      <c r="G32" s="61"/>
      <c r="H32" s="61"/>
      <c r="I32" s="61"/>
      <c r="J32" s="61"/>
      <c r="K32" s="61">
        <f>K22*E32%</f>
        <v>8661198.3599999994</v>
      </c>
      <c r="L32" s="61"/>
      <c r="M32" s="58" t="s">
        <v>201</v>
      </c>
    </row>
    <row r="33" spans="1:13" s="28" customFormat="1" ht="15.1" customHeight="1">
      <c r="A33" s="59"/>
      <c r="B33" s="67"/>
      <c r="C33" s="58"/>
      <c r="D33" s="59"/>
      <c r="E33" s="59"/>
      <c r="F33" s="60"/>
      <c r="G33" s="61"/>
      <c r="H33" s="61"/>
      <c r="I33" s="61"/>
      <c r="J33" s="61"/>
      <c r="K33" s="61"/>
      <c r="L33" s="61"/>
      <c r="M33" s="58"/>
    </row>
    <row r="34" spans="1:13" s="28" customFormat="1" ht="15.1" customHeight="1">
      <c r="A34" s="59"/>
      <c r="B34" s="67"/>
      <c r="C34" s="58"/>
      <c r="D34" s="59"/>
      <c r="E34" s="59"/>
      <c r="F34" s="60"/>
      <c r="G34" s="61"/>
      <c r="H34" s="61"/>
      <c r="I34" s="61"/>
      <c r="J34" s="61"/>
      <c r="K34" s="61"/>
      <c r="L34" s="61"/>
      <c r="M34" s="58"/>
    </row>
    <row r="35" spans="1:13" s="28" customFormat="1" ht="15.1" customHeight="1">
      <c r="A35" s="59"/>
      <c r="B35" s="67"/>
      <c r="C35" s="58"/>
      <c r="D35" s="59"/>
      <c r="E35" s="59"/>
      <c r="F35" s="60"/>
      <c r="G35" s="61"/>
      <c r="H35" s="61"/>
      <c r="I35" s="61"/>
      <c r="J35" s="61"/>
      <c r="K35" s="61"/>
      <c r="L35" s="61"/>
      <c r="M35" s="58"/>
    </row>
    <row r="36" spans="1:13" s="28" customFormat="1" ht="15.1" customHeight="1">
      <c r="A36" s="56"/>
      <c r="B36" s="56" t="s">
        <v>9</v>
      </c>
      <c r="C36" s="66"/>
      <c r="D36" s="56"/>
      <c r="E36" s="56"/>
      <c r="F36" s="64"/>
      <c r="G36" s="65"/>
      <c r="H36" s="65"/>
      <c r="I36" s="61"/>
      <c r="J36" s="65"/>
      <c r="K36" s="65">
        <f>SUM(K28:K32)</f>
        <v>15697549.96528</v>
      </c>
      <c r="L36" s="65"/>
      <c r="M36" s="66"/>
    </row>
    <row r="37" spans="1:13" s="28" customFormat="1" ht="15.1" customHeight="1">
      <c r="A37" s="56"/>
      <c r="B37" s="56"/>
      <c r="C37" s="66"/>
      <c r="D37" s="56"/>
      <c r="E37" s="56"/>
      <c r="F37" s="64"/>
      <c r="G37" s="65"/>
      <c r="H37" s="65"/>
      <c r="I37" s="61"/>
      <c r="J37" s="65"/>
      <c r="K37" s="65"/>
      <c r="L37" s="65"/>
      <c r="M37" s="66"/>
    </row>
    <row r="38" spans="1:13" s="28" customFormat="1" ht="15.1" customHeight="1">
      <c r="A38" s="56"/>
      <c r="B38" s="56"/>
      <c r="C38" s="66"/>
      <c r="D38" s="56"/>
      <c r="E38" s="56"/>
      <c r="F38" s="64"/>
      <c r="G38" s="65"/>
      <c r="H38" s="65"/>
      <c r="I38" s="61"/>
      <c r="J38" s="65"/>
      <c r="K38" s="65"/>
      <c r="L38" s="65"/>
      <c r="M38" s="66"/>
    </row>
    <row r="39" spans="1:13" s="28" customFormat="1" ht="15.1" customHeight="1">
      <c r="A39" s="56"/>
      <c r="B39" s="56"/>
      <c r="C39" s="66"/>
      <c r="D39" s="56"/>
      <c r="E39" s="56"/>
      <c r="F39" s="64"/>
      <c r="G39" s="65"/>
      <c r="H39" s="65"/>
      <c r="I39" s="61"/>
      <c r="J39" s="65"/>
      <c r="K39" s="65"/>
      <c r="L39" s="65"/>
      <c r="M39" s="66"/>
    </row>
    <row r="40" spans="1:13" s="28" customFormat="1" ht="15.1" customHeight="1">
      <c r="A40" s="56"/>
      <c r="B40" s="56"/>
      <c r="C40" s="66"/>
      <c r="D40" s="56"/>
      <c r="E40" s="56"/>
      <c r="F40" s="64"/>
      <c r="G40" s="65"/>
      <c r="H40" s="65"/>
      <c r="I40" s="61"/>
      <c r="J40" s="65"/>
      <c r="K40" s="65"/>
      <c r="L40" s="65"/>
      <c r="M40" s="66"/>
    </row>
    <row r="41" spans="1:13" s="28" customFormat="1" ht="15.1" customHeight="1">
      <c r="A41" s="56"/>
      <c r="B41" s="57"/>
      <c r="C41" s="66"/>
      <c r="D41" s="56"/>
      <c r="E41" s="56"/>
      <c r="F41" s="64"/>
      <c r="G41" s="65"/>
      <c r="H41" s="65"/>
      <c r="I41" s="61"/>
      <c r="J41" s="65"/>
      <c r="K41" s="65"/>
      <c r="L41" s="65"/>
      <c r="M41" s="66"/>
    </row>
    <row r="42" spans="1:13" s="28" customFormat="1" ht="15.1" customHeight="1">
      <c r="A42" s="56"/>
      <c r="B42" s="56" t="s">
        <v>8</v>
      </c>
      <c r="C42" s="66"/>
      <c r="D42" s="56"/>
      <c r="E42" s="56"/>
      <c r="F42" s="64"/>
      <c r="G42" s="65"/>
      <c r="H42" s="65"/>
      <c r="I42" s="61"/>
      <c r="J42" s="65"/>
      <c r="K42" s="65">
        <f>SUM(K22,K36)</f>
        <v>102309533.56527999</v>
      </c>
      <c r="L42" s="65"/>
      <c r="M42" s="66"/>
    </row>
    <row r="43" spans="1:13" s="28" customFormat="1" ht="15.1" customHeight="1">
      <c r="A43" s="56"/>
      <c r="B43" s="56"/>
      <c r="C43" s="66"/>
      <c r="D43" s="56"/>
      <c r="E43" s="56"/>
      <c r="F43" s="64"/>
      <c r="G43" s="65"/>
      <c r="H43" s="65"/>
      <c r="I43" s="61"/>
      <c r="J43" s="65"/>
      <c r="K43" s="65"/>
      <c r="L43" s="65"/>
      <c r="M43" s="66"/>
    </row>
    <row r="44" spans="1:13" s="28" customFormat="1" ht="15.1" customHeight="1">
      <c r="A44" s="56"/>
      <c r="B44" s="57"/>
      <c r="C44" s="66"/>
      <c r="D44" s="56"/>
      <c r="E44" s="56"/>
      <c r="F44" s="64"/>
      <c r="G44" s="65"/>
      <c r="H44" s="65"/>
      <c r="I44" s="61"/>
      <c r="J44" s="65"/>
      <c r="K44" s="65"/>
      <c r="L44" s="65"/>
      <c r="M44" s="66"/>
    </row>
    <row r="45" spans="1:13" s="28" customFormat="1" ht="15.1" customHeight="1">
      <c r="A45" s="59"/>
      <c r="B45" s="59" t="s">
        <v>21</v>
      </c>
      <c r="C45" s="58"/>
      <c r="D45" s="59"/>
      <c r="E45" s="59"/>
      <c r="F45" s="60"/>
      <c r="G45" s="61"/>
      <c r="H45" s="61"/>
      <c r="I45" s="61"/>
      <c r="J45" s="61"/>
      <c r="K45" s="61">
        <f>K42-K47</f>
        <v>9533.5652799904346</v>
      </c>
      <c r="L45" s="61"/>
      <c r="M45" s="58"/>
    </row>
    <row r="46" spans="1:13" s="28" customFormat="1" ht="15.1" customHeight="1">
      <c r="A46" s="59"/>
      <c r="B46" s="67"/>
      <c r="C46" s="58"/>
      <c r="D46" s="59"/>
      <c r="E46" s="59"/>
      <c r="F46" s="60"/>
      <c r="G46" s="61"/>
      <c r="H46" s="61"/>
      <c r="I46" s="61"/>
      <c r="J46" s="61"/>
      <c r="K46" s="61"/>
      <c r="L46" s="61"/>
      <c r="M46" s="58"/>
    </row>
    <row r="47" spans="1:13" s="139" customFormat="1" ht="15.1" customHeight="1">
      <c r="A47" s="134"/>
      <c r="B47" s="134" t="s">
        <v>8</v>
      </c>
      <c r="C47" s="135"/>
      <c r="D47" s="134"/>
      <c r="E47" s="134"/>
      <c r="F47" s="136"/>
      <c r="G47" s="137"/>
      <c r="H47" s="137"/>
      <c r="I47" s="138"/>
      <c r="J47" s="137"/>
      <c r="K47" s="137">
        <f>ROUNDDOWN(K42,-5)</f>
        <v>102300000</v>
      </c>
      <c r="L47" s="137"/>
      <c r="M47" s="140"/>
    </row>
    <row r="48" spans="1:13" s="30" customFormat="1" ht="13.5" customHeight="1">
      <c r="A48" s="71" t="s">
        <v>40</v>
      </c>
      <c r="B48" s="72" t="s">
        <v>81</v>
      </c>
      <c r="C48" s="73"/>
      <c r="D48" s="74"/>
      <c r="E48" s="75"/>
      <c r="F48" s="76"/>
      <c r="G48" s="77"/>
      <c r="H48" s="77"/>
      <c r="I48" s="77"/>
      <c r="J48" s="77"/>
      <c r="K48" s="77"/>
      <c r="L48" s="77"/>
      <c r="M48" s="78"/>
    </row>
    <row r="49" spans="1:14" s="30" customFormat="1" ht="13.5" customHeight="1">
      <c r="A49" s="74"/>
      <c r="B49" s="79" t="s">
        <v>41</v>
      </c>
      <c r="C49" s="80"/>
      <c r="D49" s="81" t="s">
        <v>89</v>
      </c>
      <c r="E49" s="82">
        <v>668</v>
      </c>
      <c r="F49" s="83">
        <v>1</v>
      </c>
      <c r="G49" s="84"/>
      <c r="H49" s="84">
        <f t="shared" ref="H49:H59" si="0">E49*F49*G49</f>
        <v>0</v>
      </c>
      <c r="I49" s="84"/>
      <c r="J49" s="84">
        <f t="shared" ref="J49:J59" si="1">I49*E49</f>
        <v>0</v>
      </c>
      <c r="K49" s="84">
        <f t="shared" ref="K49:K59" si="2">SUM(J49,H49)</f>
        <v>0</v>
      </c>
      <c r="L49" s="85">
        <v>73.661000000000001</v>
      </c>
      <c r="M49" s="73"/>
      <c r="N49" s="141"/>
    </row>
    <row r="50" spans="1:14" s="30" customFormat="1" ht="13.5" customHeight="1">
      <c r="A50" s="74"/>
      <c r="B50" s="79" t="s">
        <v>42</v>
      </c>
      <c r="C50" s="80"/>
      <c r="D50" s="81" t="s">
        <v>89</v>
      </c>
      <c r="E50" s="82">
        <v>668</v>
      </c>
      <c r="F50" s="83">
        <v>1</v>
      </c>
      <c r="G50" s="84"/>
      <c r="H50" s="84">
        <f t="shared" si="0"/>
        <v>0</v>
      </c>
      <c r="I50" s="84"/>
      <c r="J50" s="84">
        <f t="shared" si="1"/>
        <v>0</v>
      </c>
      <c r="K50" s="84">
        <f t="shared" si="2"/>
        <v>0</v>
      </c>
      <c r="L50" s="85">
        <f>L49</f>
        <v>73.661000000000001</v>
      </c>
      <c r="M50" s="86"/>
    </row>
    <row r="51" spans="1:14" s="30" customFormat="1" ht="13.5" customHeight="1">
      <c r="A51" s="74"/>
      <c r="B51" s="79" t="s">
        <v>82</v>
      </c>
      <c r="C51" s="80"/>
      <c r="D51" s="81" t="s">
        <v>89</v>
      </c>
      <c r="E51" s="82">
        <v>668</v>
      </c>
      <c r="F51" s="83">
        <v>1</v>
      </c>
      <c r="G51" s="84"/>
      <c r="H51" s="84">
        <f t="shared" si="0"/>
        <v>0</v>
      </c>
      <c r="I51" s="84"/>
      <c r="J51" s="84">
        <f>I51*E51</f>
        <v>0</v>
      </c>
      <c r="K51" s="84">
        <f t="shared" si="2"/>
        <v>0</v>
      </c>
      <c r="L51" s="85">
        <f>L50</f>
        <v>73.661000000000001</v>
      </c>
      <c r="M51" s="73"/>
    </row>
    <row r="52" spans="1:14" s="30" customFormat="1" ht="13.5" customHeight="1">
      <c r="A52" s="74"/>
      <c r="B52" s="87" t="s">
        <v>83</v>
      </c>
      <c r="C52" s="88"/>
      <c r="D52" s="89" t="s">
        <v>89</v>
      </c>
      <c r="E52" s="90">
        <v>668</v>
      </c>
      <c r="F52" s="83">
        <v>1</v>
      </c>
      <c r="G52" s="84"/>
      <c r="H52" s="84">
        <f t="shared" si="0"/>
        <v>0</v>
      </c>
      <c r="I52" s="84"/>
      <c r="J52" s="84">
        <f t="shared" si="1"/>
        <v>0</v>
      </c>
      <c r="K52" s="84">
        <f t="shared" si="2"/>
        <v>0</v>
      </c>
      <c r="L52" s="85">
        <f>L51</f>
        <v>73.661000000000001</v>
      </c>
      <c r="M52" s="73"/>
    </row>
    <row r="53" spans="1:14" s="30" customFormat="1" ht="13.5" customHeight="1">
      <c r="A53" s="74"/>
      <c r="B53" s="87" t="s">
        <v>84</v>
      </c>
      <c r="C53" s="88" t="s">
        <v>86</v>
      </c>
      <c r="D53" s="89" t="s">
        <v>11</v>
      </c>
      <c r="E53" s="90">
        <v>2</v>
      </c>
      <c r="F53" s="83">
        <v>1</v>
      </c>
      <c r="G53" s="84"/>
      <c r="H53" s="84">
        <f t="shared" si="0"/>
        <v>0</v>
      </c>
      <c r="I53" s="84"/>
      <c r="J53" s="84">
        <f t="shared" si="1"/>
        <v>0</v>
      </c>
      <c r="K53" s="84">
        <f t="shared" si="2"/>
        <v>0</v>
      </c>
      <c r="L53" s="85">
        <f>L52</f>
        <v>73.661000000000001</v>
      </c>
      <c r="M53" s="86"/>
    </row>
    <row r="54" spans="1:14" s="30" customFormat="1" ht="13.5" customHeight="1">
      <c r="A54" s="74"/>
      <c r="B54" s="79" t="s">
        <v>85</v>
      </c>
      <c r="C54" s="80"/>
      <c r="D54" s="89" t="s">
        <v>89</v>
      </c>
      <c r="E54" s="82">
        <v>668</v>
      </c>
      <c r="F54" s="83">
        <v>1</v>
      </c>
      <c r="G54" s="84">
        <v>109275.5</v>
      </c>
      <c r="H54" s="84">
        <f t="shared" si="0"/>
        <v>72996034</v>
      </c>
      <c r="I54" s="84"/>
      <c r="J54" s="84">
        <f t="shared" si="1"/>
        <v>0</v>
      </c>
      <c r="K54" s="84">
        <f t="shared" si="2"/>
        <v>72996034</v>
      </c>
      <c r="L54" s="85">
        <f>L53</f>
        <v>73.661000000000001</v>
      </c>
      <c r="M54" s="91"/>
    </row>
    <row r="55" spans="1:14" s="30" customFormat="1" ht="13.5" customHeight="1">
      <c r="A55" s="74"/>
      <c r="B55" s="79" t="s">
        <v>43</v>
      </c>
      <c r="C55" s="80"/>
      <c r="D55" s="81" t="s">
        <v>89</v>
      </c>
      <c r="E55" s="98">
        <v>668</v>
      </c>
      <c r="F55" s="83">
        <v>1</v>
      </c>
      <c r="G55" s="84"/>
      <c r="H55" s="84">
        <f t="shared" si="0"/>
        <v>0</v>
      </c>
      <c r="I55" s="84">
        <v>3396</v>
      </c>
      <c r="J55" s="84">
        <f t="shared" si="1"/>
        <v>2268528</v>
      </c>
      <c r="K55" s="84">
        <f t="shared" si="2"/>
        <v>2268528</v>
      </c>
      <c r="L55" s="85"/>
      <c r="M55" s="91"/>
    </row>
    <row r="56" spans="1:14" s="30" customFormat="1" ht="13.5" customHeight="1">
      <c r="A56" s="74"/>
      <c r="B56" s="79" t="s">
        <v>87</v>
      </c>
      <c r="C56" s="80" t="s">
        <v>178</v>
      </c>
      <c r="D56" s="81" t="s">
        <v>7</v>
      </c>
      <c r="E56" s="82">
        <v>1</v>
      </c>
      <c r="F56" s="83">
        <v>1</v>
      </c>
      <c r="G56" s="84"/>
      <c r="H56" s="84">
        <f t="shared" si="0"/>
        <v>0</v>
      </c>
      <c r="I56" s="84"/>
      <c r="J56" s="84">
        <f t="shared" si="1"/>
        <v>0</v>
      </c>
      <c r="K56" s="84">
        <f t="shared" si="2"/>
        <v>0</v>
      </c>
      <c r="L56" s="85">
        <v>1</v>
      </c>
      <c r="M56" s="91"/>
    </row>
    <row r="57" spans="1:14" s="30" customFormat="1" ht="13.5" customHeight="1">
      <c r="A57" s="74"/>
      <c r="B57" s="79" t="s">
        <v>88</v>
      </c>
      <c r="C57" s="80"/>
      <c r="D57" s="81" t="s">
        <v>89</v>
      </c>
      <c r="E57" s="98">
        <v>668</v>
      </c>
      <c r="F57" s="83">
        <v>1</v>
      </c>
      <c r="G57" s="84"/>
      <c r="H57" s="84">
        <f t="shared" ref="H57" si="3">E57*F57*G57</f>
        <v>0</v>
      </c>
      <c r="I57" s="84"/>
      <c r="J57" s="84">
        <f t="shared" ref="J57" si="4">I57*E57</f>
        <v>0</v>
      </c>
      <c r="K57" s="84">
        <f t="shared" ref="K57" si="5">SUM(J57,H57)</f>
        <v>0</v>
      </c>
      <c r="L57" s="85">
        <v>1</v>
      </c>
      <c r="M57" s="91"/>
    </row>
    <row r="58" spans="1:14" s="30" customFormat="1" ht="13.5" customHeight="1">
      <c r="A58" s="74"/>
      <c r="B58" s="79" t="s">
        <v>90</v>
      </c>
      <c r="C58" s="80"/>
      <c r="D58" s="81" t="s">
        <v>91</v>
      </c>
      <c r="E58" s="82">
        <v>6</v>
      </c>
      <c r="F58" s="83">
        <v>1</v>
      </c>
      <c r="G58" s="84"/>
      <c r="H58" s="84">
        <f t="shared" si="0"/>
        <v>0</v>
      </c>
      <c r="I58" s="84"/>
      <c r="J58" s="84">
        <f t="shared" si="1"/>
        <v>0</v>
      </c>
      <c r="K58" s="84">
        <f t="shared" si="2"/>
        <v>0</v>
      </c>
      <c r="L58" s="85">
        <v>1</v>
      </c>
      <c r="M58" s="91"/>
    </row>
    <row r="59" spans="1:14" s="30" customFormat="1" ht="13.5" customHeight="1">
      <c r="A59" s="74"/>
      <c r="B59" s="79" t="s">
        <v>192</v>
      </c>
      <c r="C59" s="80"/>
      <c r="D59" s="81" t="s">
        <v>92</v>
      </c>
      <c r="E59" s="82">
        <v>3</v>
      </c>
      <c r="F59" s="83">
        <v>1</v>
      </c>
      <c r="G59" s="84"/>
      <c r="H59" s="84">
        <f t="shared" si="0"/>
        <v>0</v>
      </c>
      <c r="I59" s="84"/>
      <c r="J59" s="84">
        <f t="shared" si="1"/>
        <v>0</v>
      </c>
      <c r="K59" s="84">
        <f t="shared" si="2"/>
        <v>0</v>
      </c>
      <c r="L59" s="85">
        <v>1</v>
      </c>
      <c r="M59" s="91"/>
    </row>
    <row r="60" spans="1:14" s="30" customFormat="1" ht="13.5" customHeight="1">
      <c r="A60" s="74"/>
      <c r="B60" s="92"/>
      <c r="C60" s="73"/>
      <c r="D60" s="74"/>
      <c r="E60" s="75"/>
      <c r="F60" s="76"/>
      <c r="G60" s="77"/>
      <c r="H60" s="77"/>
      <c r="I60" s="77"/>
      <c r="J60" s="77"/>
      <c r="K60" s="77"/>
      <c r="L60" s="77"/>
      <c r="M60" s="73"/>
    </row>
    <row r="61" spans="1:14" s="54" customFormat="1" ht="13.5" customHeight="1">
      <c r="A61" s="109"/>
      <c r="B61" s="109" t="s">
        <v>9</v>
      </c>
      <c r="C61" s="122"/>
      <c r="D61" s="109"/>
      <c r="E61" s="125"/>
      <c r="F61" s="117"/>
      <c r="G61" s="112"/>
      <c r="H61" s="112">
        <f>SUM(H49:H60)</f>
        <v>72996034</v>
      </c>
      <c r="I61" s="113"/>
      <c r="J61" s="112">
        <f>SUM(J49:J60)</f>
        <v>2268528</v>
      </c>
      <c r="K61" s="112">
        <f>SUM(K49:K60)</f>
        <v>75264562</v>
      </c>
      <c r="L61" s="112"/>
      <c r="M61" s="114"/>
    </row>
    <row r="62" spans="1:14" s="30" customFormat="1" ht="13.5" customHeight="1">
      <c r="A62" s="93"/>
      <c r="B62" s="72"/>
      <c r="C62" s="94"/>
      <c r="D62" s="93"/>
      <c r="E62" s="95"/>
      <c r="F62" s="96"/>
      <c r="G62" s="97"/>
      <c r="H62" s="97"/>
      <c r="I62" s="77"/>
      <c r="J62" s="97"/>
      <c r="K62" s="97"/>
      <c r="L62" s="97"/>
      <c r="M62" s="73"/>
    </row>
    <row r="63" spans="1:14" s="31" customFormat="1" ht="13.5" customHeight="1">
      <c r="A63" s="71" t="s">
        <v>44</v>
      </c>
      <c r="B63" s="72" t="s">
        <v>194</v>
      </c>
      <c r="C63" s="73"/>
      <c r="D63" s="74"/>
      <c r="E63" s="75"/>
      <c r="F63" s="76"/>
      <c r="G63" s="77"/>
      <c r="H63" s="77"/>
      <c r="I63" s="77"/>
      <c r="J63" s="77"/>
      <c r="K63" s="77"/>
      <c r="L63" s="77"/>
      <c r="M63" s="73"/>
    </row>
    <row r="64" spans="1:14" s="31" customFormat="1" ht="13.5" customHeight="1">
      <c r="A64" s="71"/>
      <c r="B64" s="92" t="s">
        <v>103</v>
      </c>
      <c r="C64" s="73" t="s">
        <v>104</v>
      </c>
      <c r="D64" s="74" t="s">
        <v>59</v>
      </c>
      <c r="E64" s="98">
        <v>36</v>
      </c>
      <c r="F64" s="76">
        <v>1</v>
      </c>
      <c r="G64" s="84"/>
      <c r="H64" s="84">
        <f t="shared" ref="H64:H71" si="6">E64*F64*G64</f>
        <v>0</v>
      </c>
      <c r="I64" s="84"/>
      <c r="J64" s="84">
        <f t="shared" ref="J64" si="7">I64*E64</f>
        <v>0</v>
      </c>
      <c r="K64" s="84">
        <f t="shared" ref="K64" si="8">SUM(J64,H64)</f>
        <v>0</v>
      </c>
      <c r="L64" s="99">
        <v>1</v>
      </c>
      <c r="M64" s="73"/>
    </row>
    <row r="65" spans="1:13" s="31" customFormat="1" ht="13.5" customHeight="1">
      <c r="A65" s="71"/>
      <c r="B65" s="92" t="s">
        <v>105</v>
      </c>
      <c r="C65" s="73" t="s">
        <v>93</v>
      </c>
      <c r="D65" s="74" t="s">
        <v>100</v>
      </c>
      <c r="E65" s="98">
        <v>1</v>
      </c>
      <c r="F65" s="76">
        <v>1</v>
      </c>
      <c r="G65" s="84"/>
      <c r="H65" s="84">
        <f t="shared" si="6"/>
        <v>0</v>
      </c>
      <c r="I65" s="84"/>
      <c r="J65" s="84">
        <f t="shared" ref="J65:J71" si="9">I65*E65</f>
        <v>0</v>
      </c>
      <c r="K65" s="84">
        <f t="shared" ref="K65:K71" si="10">SUM(J65,H65)</f>
        <v>0</v>
      </c>
      <c r="L65" s="99"/>
      <c r="M65" s="73"/>
    </row>
    <row r="66" spans="1:13" s="31" customFormat="1" ht="13.5" customHeight="1">
      <c r="A66" s="71"/>
      <c r="B66" s="92" t="s">
        <v>94</v>
      </c>
      <c r="C66" s="73"/>
      <c r="D66" s="74" t="s">
        <v>101</v>
      </c>
      <c r="E66" s="98">
        <v>36</v>
      </c>
      <c r="F66" s="76">
        <v>1</v>
      </c>
      <c r="G66" s="84"/>
      <c r="H66" s="84">
        <f t="shared" si="6"/>
        <v>0</v>
      </c>
      <c r="I66" s="84"/>
      <c r="J66" s="84">
        <f t="shared" si="9"/>
        <v>0</v>
      </c>
      <c r="K66" s="84">
        <f t="shared" si="10"/>
        <v>0</v>
      </c>
      <c r="L66" s="99"/>
      <c r="M66" s="73"/>
    </row>
    <row r="67" spans="1:13" s="31" customFormat="1" ht="13.5" customHeight="1">
      <c r="A67" s="71"/>
      <c r="B67" s="92" t="s">
        <v>106</v>
      </c>
      <c r="C67" s="73" t="s">
        <v>95</v>
      </c>
      <c r="D67" s="74" t="s">
        <v>101</v>
      </c>
      <c r="E67" s="98">
        <v>12</v>
      </c>
      <c r="F67" s="76">
        <v>1</v>
      </c>
      <c r="G67" s="84"/>
      <c r="H67" s="84">
        <f t="shared" si="6"/>
        <v>0</v>
      </c>
      <c r="I67" s="84"/>
      <c r="J67" s="84">
        <f t="shared" si="9"/>
        <v>0</v>
      </c>
      <c r="K67" s="84">
        <f t="shared" si="10"/>
        <v>0</v>
      </c>
      <c r="L67" s="99"/>
      <c r="M67" s="73"/>
    </row>
    <row r="68" spans="1:13" s="31" customFormat="1" ht="13.5" customHeight="1">
      <c r="A68" s="71"/>
      <c r="B68" s="92" t="s">
        <v>96</v>
      </c>
      <c r="C68" s="73"/>
      <c r="D68" s="74" t="s">
        <v>100</v>
      </c>
      <c r="E68" s="98">
        <v>1</v>
      </c>
      <c r="F68" s="76">
        <v>1</v>
      </c>
      <c r="G68" s="84"/>
      <c r="H68" s="84">
        <f t="shared" si="6"/>
        <v>0</v>
      </c>
      <c r="I68" s="84"/>
      <c r="J68" s="84">
        <f t="shared" si="9"/>
        <v>0</v>
      </c>
      <c r="K68" s="84">
        <f t="shared" si="10"/>
        <v>0</v>
      </c>
      <c r="L68" s="99"/>
      <c r="M68" s="73"/>
    </row>
    <row r="69" spans="1:13" s="31" customFormat="1" ht="13.5" customHeight="1">
      <c r="A69" s="71"/>
      <c r="B69" s="92" t="s">
        <v>97</v>
      </c>
      <c r="C69" s="73" t="s">
        <v>98</v>
      </c>
      <c r="D69" s="74" t="s">
        <v>107</v>
      </c>
      <c r="E69" s="98">
        <v>2</v>
      </c>
      <c r="F69" s="76">
        <v>1</v>
      </c>
      <c r="G69" s="84">
        <v>1030</v>
      </c>
      <c r="H69" s="84">
        <f t="shared" si="6"/>
        <v>2060</v>
      </c>
      <c r="I69" s="84">
        <v>51539</v>
      </c>
      <c r="J69" s="84">
        <f t="shared" si="9"/>
        <v>103078</v>
      </c>
      <c r="K69" s="84">
        <f t="shared" si="10"/>
        <v>105138</v>
      </c>
      <c r="L69" s="99"/>
      <c r="M69" s="73"/>
    </row>
    <row r="70" spans="1:13" s="31" customFormat="1" ht="13.5" customHeight="1">
      <c r="A70" s="71"/>
      <c r="B70" s="92" t="s">
        <v>99</v>
      </c>
      <c r="C70" s="73"/>
      <c r="D70" s="74" t="s">
        <v>100</v>
      </c>
      <c r="E70" s="98">
        <v>1</v>
      </c>
      <c r="F70" s="76">
        <v>1</v>
      </c>
      <c r="G70" s="84"/>
      <c r="H70" s="84">
        <f t="shared" si="6"/>
        <v>0</v>
      </c>
      <c r="I70" s="84"/>
      <c r="J70" s="84">
        <f t="shared" si="9"/>
        <v>0</v>
      </c>
      <c r="K70" s="84">
        <f t="shared" si="10"/>
        <v>0</v>
      </c>
      <c r="L70" s="99"/>
      <c r="M70" s="73"/>
    </row>
    <row r="71" spans="1:13" s="31" customFormat="1" ht="13.5" customHeight="1">
      <c r="A71" s="71"/>
      <c r="B71" s="92" t="s">
        <v>193</v>
      </c>
      <c r="C71" s="73"/>
      <c r="D71" s="74" t="s">
        <v>102</v>
      </c>
      <c r="E71" s="98">
        <v>6</v>
      </c>
      <c r="F71" s="76">
        <v>1</v>
      </c>
      <c r="G71" s="84"/>
      <c r="H71" s="84">
        <f t="shared" si="6"/>
        <v>0</v>
      </c>
      <c r="I71" s="84"/>
      <c r="J71" s="84">
        <f t="shared" si="9"/>
        <v>0</v>
      </c>
      <c r="K71" s="84">
        <f t="shared" si="10"/>
        <v>0</v>
      </c>
      <c r="L71" s="99"/>
      <c r="M71" s="73"/>
    </row>
    <row r="72" spans="1:13" s="30" customFormat="1" ht="13.5" customHeight="1">
      <c r="A72" s="74"/>
      <c r="B72" s="92"/>
      <c r="C72" s="73"/>
      <c r="D72" s="74"/>
      <c r="E72" s="75"/>
      <c r="F72" s="76"/>
      <c r="G72" s="77"/>
      <c r="H72" s="77"/>
      <c r="I72" s="77"/>
      <c r="J72" s="77"/>
      <c r="K72" s="77"/>
      <c r="L72" s="77"/>
      <c r="M72" s="73"/>
    </row>
    <row r="73" spans="1:13" s="55" customFormat="1" ht="13.5" customHeight="1">
      <c r="A73" s="109"/>
      <c r="B73" s="109" t="s">
        <v>45</v>
      </c>
      <c r="C73" s="122"/>
      <c r="D73" s="109"/>
      <c r="E73" s="125"/>
      <c r="F73" s="117"/>
      <c r="G73" s="112"/>
      <c r="H73" s="112">
        <f>SUM(H64:H72)</f>
        <v>2060</v>
      </c>
      <c r="I73" s="113"/>
      <c r="J73" s="112">
        <f>SUM(J64:J72)</f>
        <v>103078</v>
      </c>
      <c r="K73" s="112">
        <f>SUM(K64:K72)</f>
        <v>105138</v>
      </c>
      <c r="L73" s="112"/>
      <c r="M73" s="122"/>
    </row>
    <row r="74" spans="1:13" s="31" customFormat="1" ht="13.5" customHeight="1">
      <c r="A74" s="93"/>
      <c r="B74" s="93"/>
      <c r="C74" s="94"/>
      <c r="D74" s="93"/>
      <c r="E74" s="95"/>
      <c r="F74" s="96"/>
      <c r="G74" s="97"/>
      <c r="H74" s="97"/>
      <c r="I74" s="77"/>
      <c r="J74" s="97"/>
      <c r="K74" s="97"/>
      <c r="L74" s="97"/>
      <c r="M74" s="94"/>
    </row>
    <row r="75" spans="1:13" s="31" customFormat="1" ht="13.5" customHeight="1">
      <c r="A75" s="71" t="s">
        <v>46</v>
      </c>
      <c r="B75" s="72" t="s">
        <v>111</v>
      </c>
      <c r="C75" s="73"/>
      <c r="D75" s="74"/>
      <c r="E75" s="75"/>
      <c r="F75" s="76"/>
      <c r="G75" s="77"/>
      <c r="H75" s="77"/>
      <c r="I75" s="77"/>
      <c r="J75" s="77"/>
      <c r="K75" s="77"/>
      <c r="L75" s="77"/>
      <c r="M75" s="73"/>
    </row>
    <row r="76" spans="1:13" s="31" customFormat="1" ht="13.5" customHeight="1">
      <c r="A76" s="74"/>
      <c r="B76" s="144" t="s">
        <v>179</v>
      </c>
      <c r="C76" s="163" t="s">
        <v>47</v>
      </c>
      <c r="D76" s="81" t="s">
        <v>89</v>
      </c>
      <c r="E76" s="155">
        <f>130*2+110*2</f>
        <v>480</v>
      </c>
      <c r="F76" s="159">
        <v>1.1200000000000001</v>
      </c>
      <c r="G76" s="156"/>
      <c r="H76" s="84">
        <f t="shared" ref="H76" si="11">E76*F76*G76</f>
        <v>0</v>
      </c>
      <c r="I76" s="84"/>
      <c r="J76" s="84">
        <f t="shared" ref="J76" si="12">I76*E76</f>
        <v>0</v>
      </c>
      <c r="K76" s="84">
        <f t="shared" ref="K76" si="13">SUM(J76,H76)</f>
        <v>0</v>
      </c>
      <c r="L76" s="85">
        <f>(4.2+4.58+4.18)*3.3</f>
        <v>42.768000000000001</v>
      </c>
      <c r="M76" s="88"/>
    </row>
    <row r="77" spans="1:13" s="31" customFormat="1" ht="13.5" customHeight="1">
      <c r="A77" s="74"/>
      <c r="B77" s="144" t="s">
        <v>108</v>
      </c>
      <c r="C77" s="162" t="s">
        <v>109</v>
      </c>
      <c r="D77" s="81" t="s">
        <v>89</v>
      </c>
      <c r="E77" s="155">
        <f>E76/2</f>
        <v>240</v>
      </c>
      <c r="F77" s="159">
        <v>1.1200000000000001</v>
      </c>
      <c r="G77" s="156"/>
      <c r="H77" s="84">
        <f t="shared" ref="H77:H79" si="14">E77*F77*G77</f>
        <v>0</v>
      </c>
      <c r="I77" s="84"/>
      <c r="J77" s="84">
        <f t="shared" ref="J77:J79" si="15">I77*E77</f>
        <v>0</v>
      </c>
      <c r="K77" s="84">
        <f t="shared" ref="K77:K79" si="16">SUM(J77,H77)</f>
        <v>0</v>
      </c>
      <c r="L77" s="85">
        <f>25.1*2.7</f>
        <v>67.77000000000001</v>
      </c>
      <c r="M77" s="157"/>
    </row>
    <row r="78" spans="1:13" s="31" customFormat="1" ht="13.5" customHeight="1">
      <c r="A78" s="74"/>
      <c r="B78" s="144" t="s">
        <v>48</v>
      </c>
      <c r="C78" s="162" t="s">
        <v>110</v>
      </c>
      <c r="D78" s="81" t="s">
        <v>89</v>
      </c>
      <c r="E78" s="155">
        <f>E76</f>
        <v>480</v>
      </c>
      <c r="F78" s="159">
        <v>1.1000000000000001</v>
      </c>
      <c r="G78" s="156"/>
      <c r="H78" s="84">
        <f t="shared" si="14"/>
        <v>0</v>
      </c>
      <c r="I78" s="84"/>
      <c r="J78" s="84">
        <f t="shared" si="15"/>
        <v>0</v>
      </c>
      <c r="K78" s="84">
        <f t="shared" si="16"/>
        <v>0</v>
      </c>
      <c r="L78" s="85" t="e">
        <f>L76+#REF!</f>
        <v>#REF!</v>
      </c>
      <c r="M78" s="157"/>
    </row>
    <row r="79" spans="1:13" s="31" customFormat="1" ht="13.5" customHeight="1">
      <c r="A79" s="74"/>
      <c r="B79" s="144" t="s">
        <v>191</v>
      </c>
      <c r="C79" s="162"/>
      <c r="D79" s="74" t="s">
        <v>100</v>
      </c>
      <c r="E79" s="98">
        <v>1</v>
      </c>
      <c r="F79" s="76">
        <v>1</v>
      </c>
      <c r="G79" s="156"/>
      <c r="H79" s="84">
        <f t="shared" si="14"/>
        <v>0</v>
      </c>
      <c r="I79" s="84"/>
      <c r="J79" s="84">
        <f t="shared" si="15"/>
        <v>0</v>
      </c>
      <c r="K79" s="84">
        <f t="shared" si="16"/>
        <v>0</v>
      </c>
      <c r="L79" s="85" t="e">
        <f>L78</f>
        <v>#REF!</v>
      </c>
      <c r="M79" s="157"/>
    </row>
    <row r="80" spans="1:13" s="31" customFormat="1" ht="13.5" customHeight="1">
      <c r="A80" s="74"/>
      <c r="B80" s="92"/>
      <c r="C80" s="73"/>
      <c r="D80" s="74"/>
      <c r="E80" s="75"/>
      <c r="F80" s="76"/>
      <c r="G80" s="77"/>
      <c r="H80" s="77"/>
      <c r="I80" s="77"/>
      <c r="J80" s="77"/>
      <c r="K80" s="77"/>
      <c r="L80" s="77"/>
      <c r="M80" s="73"/>
    </row>
    <row r="81" spans="1:13" s="31" customFormat="1" ht="13.5" customHeight="1">
      <c r="A81" s="109"/>
      <c r="B81" s="109" t="s">
        <v>9</v>
      </c>
      <c r="C81" s="122"/>
      <c r="D81" s="109"/>
      <c r="E81" s="125"/>
      <c r="F81" s="117"/>
      <c r="G81" s="112"/>
      <c r="H81" s="112">
        <f>SUM(H75:H80)</f>
        <v>0</v>
      </c>
      <c r="I81" s="112"/>
      <c r="J81" s="112">
        <f t="shared" ref="J81:K81" si="17">SUM(J75:J80)</f>
        <v>0</v>
      </c>
      <c r="K81" s="112">
        <f t="shared" si="17"/>
        <v>0</v>
      </c>
      <c r="L81" s="112"/>
      <c r="M81" s="122"/>
    </row>
    <row r="82" spans="1:13" s="31" customFormat="1" ht="13.5" customHeight="1">
      <c r="A82" s="74"/>
      <c r="B82" s="106"/>
      <c r="C82" s="100"/>
      <c r="D82" s="101"/>
      <c r="E82" s="108"/>
      <c r="F82" s="102"/>
      <c r="G82" s="77"/>
      <c r="H82" s="77"/>
      <c r="I82" s="77"/>
      <c r="J82" s="77"/>
      <c r="K82" s="77"/>
      <c r="L82" s="77"/>
      <c r="M82" s="73"/>
    </row>
    <row r="83" spans="1:13" s="31" customFormat="1" ht="13.5" customHeight="1">
      <c r="A83" s="93">
        <v>4</v>
      </c>
      <c r="B83" s="107" t="s">
        <v>112</v>
      </c>
      <c r="C83" s="100"/>
      <c r="D83" s="101"/>
      <c r="E83" s="108"/>
      <c r="F83" s="102"/>
      <c r="G83" s="77"/>
      <c r="H83" s="77"/>
      <c r="I83" s="77"/>
      <c r="J83" s="77"/>
      <c r="K83" s="77"/>
      <c r="L83" s="77"/>
      <c r="M83" s="73"/>
    </row>
    <row r="84" spans="1:13" s="31" customFormat="1" ht="13.5" customHeight="1">
      <c r="A84" s="93"/>
      <c r="B84" s="107" t="s">
        <v>126</v>
      </c>
      <c r="C84" s="100"/>
      <c r="D84" s="101"/>
      <c r="E84" s="108"/>
      <c r="F84" s="102"/>
      <c r="G84" s="77"/>
      <c r="H84" s="77"/>
      <c r="I84" s="77"/>
      <c r="J84" s="77"/>
      <c r="K84" s="77"/>
      <c r="L84" s="77"/>
      <c r="M84" s="73"/>
    </row>
    <row r="85" spans="1:13" s="31" customFormat="1" ht="13.5" customHeight="1">
      <c r="A85" s="74"/>
      <c r="B85" s="87" t="s">
        <v>113</v>
      </c>
      <c r="C85" s="80" t="s">
        <v>127</v>
      </c>
      <c r="D85" s="81" t="s">
        <v>49</v>
      </c>
      <c r="E85" s="82">
        <v>1</v>
      </c>
      <c r="F85" s="76">
        <v>1.1000000000000001</v>
      </c>
      <c r="G85" s="84"/>
      <c r="H85" s="84">
        <f t="shared" ref="H85" si="18">E85*F85*G85</f>
        <v>0</v>
      </c>
      <c r="I85" s="84"/>
      <c r="J85" s="84">
        <f t="shared" ref="J85" si="19">I85*E85</f>
        <v>0</v>
      </c>
      <c r="K85" s="84">
        <f t="shared" ref="K85" si="20">SUM(J85,H85)</f>
        <v>0</v>
      </c>
      <c r="L85" s="85">
        <f>(0.755+0.6+1.76+0.6+0.94+0.58+1.61+2.375)+25.1</f>
        <v>34.32</v>
      </c>
      <c r="M85" s="73"/>
    </row>
    <row r="86" spans="1:13" s="31" customFormat="1" ht="13.5" customHeight="1">
      <c r="A86" s="74"/>
      <c r="B86" s="92" t="s">
        <v>114</v>
      </c>
      <c r="C86" s="73" t="s">
        <v>128</v>
      </c>
      <c r="D86" s="74" t="s">
        <v>49</v>
      </c>
      <c r="E86" s="98">
        <v>3</v>
      </c>
      <c r="F86" s="76">
        <v>1.1000000000000001</v>
      </c>
      <c r="G86" s="84"/>
      <c r="H86" s="84">
        <f t="shared" ref="H86:H112" si="21">E86*F86*G86</f>
        <v>0</v>
      </c>
      <c r="I86" s="84"/>
      <c r="J86" s="84">
        <f t="shared" ref="J86:J112" si="22">I86*E86</f>
        <v>0</v>
      </c>
      <c r="K86" s="84">
        <f t="shared" ref="K86:K112" si="23">SUM(J86,H86)</f>
        <v>0</v>
      </c>
      <c r="L86" s="99">
        <v>2</v>
      </c>
      <c r="M86" s="73"/>
    </row>
    <row r="87" spans="1:13" s="30" customFormat="1" ht="13.5" customHeight="1">
      <c r="A87" s="74"/>
      <c r="B87" s="79" t="s">
        <v>115</v>
      </c>
      <c r="C87" s="80" t="s">
        <v>129</v>
      </c>
      <c r="D87" s="81" t="s">
        <v>10</v>
      </c>
      <c r="E87" s="82">
        <v>7</v>
      </c>
      <c r="F87" s="76">
        <v>1.1000000000000001</v>
      </c>
      <c r="G87" s="84"/>
      <c r="H87" s="84">
        <f t="shared" si="21"/>
        <v>0</v>
      </c>
      <c r="I87" s="84"/>
      <c r="J87" s="84">
        <f t="shared" si="22"/>
        <v>0</v>
      </c>
      <c r="K87" s="84">
        <f t="shared" si="23"/>
        <v>0</v>
      </c>
      <c r="L87" s="85">
        <f>0.925*2.1</f>
        <v>1.9425000000000001</v>
      </c>
      <c r="M87" s="73"/>
    </row>
    <row r="88" spans="1:13" s="30" customFormat="1" ht="13.5" customHeight="1">
      <c r="A88" s="74"/>
      <c r="B88" s="79" t="s">
        <v>116</v>
      </c>
      <c r="C88" s="80" t="s">
        <v>130</v>
      </c>
      <c r="D88" s="81" t="s">
        <v>10</v>
      </c>
      <c r="E88" s="82">
        <v>21</v>
      </c>
      <c r="F88" s="76">
        <v>1.1000000000000001</v>
      </c>
      <c r="G88" s="84"/>
      <c r="H88" s="84">
        <f t="shared" si="21"/>
        <v>0</v>
      </c>
      <c r="I88" s="84"/>
      <c r="J88" s="84">
        <f t="shared" si="22"/>
        <v>0</v>
      </c>
      <c r="K88" s="84">
        <f t="shared" si="23"/>
        <v>0</v>
      </c>
      <c r="L88" s="85"/>
      <c r="M88" s="73"/>
    </row>
    <row r="89" spans="1:13" s="30" customFormat="1" ht="13.5" customHeight="1">
      <c r="A89" s="74"/>
      <c r="B89" s="79" t="s">
        <v>117</v>
      </c>
      <c r="C89" s="80"/>
      <c r="D89" s="81" t="s">
        <v>50</v>
      </c>
      <c r="E89" s="82">
        <v>148</v>
      </c>
      <c r="F89" s="76">
        <v>1.1000000000000001</v>
      </c>
      <c r="G89" s="84"/>
      <c r="H89" s="84">
        <f t="shared" si="21"/>
        <v>0</v>
      </c>
      <c r="I89" s="84"/>
      <c r="J89" s="84">
        <f t="shared" si="22"/>
        <v>0</v>
      </c>
      <c r="K89" s="84">
        <f t="shared" si="23"/>
        <v>0</v>
      </c>
      <c r="L89" s="85"/>
      <c r="M89" s="73"/>
    </row>
    <row r="90" spans="1:13" s="30" customFormat="1" ht="13.5" customHeight="1">
      <c r="A90" s="74"/>
      <c r="B90" s="79" t="s">
        <v>118</v>
      </c>
      <c r="C90" s="80"/>
      <c r="D90" s="81" t="s">
        <v>50</v>
      </c>
      <c r="E90" s="82">
        <v>84</v>
      </c>
      <c r="F90" s="76">
        <v>1.1000000000000001</v>
      </c>
      <c r="G90" s="84">
        <v>5930</v>
      </c>
      <c r="H90" s="84">
        <f t="shared" si="21"/>
        <v>547932</v>
      </c>
      <c r="I90" s="84"/>
      <c r="J90" s="84">
        <f t="shared" si="22"/>
        <v>0</v>
      </c>
      <c r="K90" s="84">
        <f t="shared" si="23"/>
        <v>547932</v>
      </c>
      <c r="L90" s="85"/>
      <c r="M90" s="73"/>
    </row>
    <row r="91" spans="1:13" s="30" customFormat="1" ht="13.5" customHeight="1">
      <c r="A91" s="74"/>
      <c r="B91" s="79" t="s">
        <v>119</v>
      </c>
      <c r="C91" s="80"/>
      <c r="D91" s="81" t="s">
        <v>49</v>
      </c>
      <c r="E91" s="82">
        <v>6</v>
      </c>
      <c r="F91" s="76">
        <v>1</v>
      </c>
      <c r="G91" s="84"/>
      <c r="H91" s="84">
        <f t="shared" si="21"/>
        <v>0</v>
      </c>
      <c r="I91" s="84"/>
      <c r="J91" s="84">
        <f t="shared" si="22"/>
        <v>0</v>
      </c>
      <c r="K91" s="84">
        <f t="shared" si="23"/>
        <v>0</v>
      </c>
      <c r="L91" s="85"/>
      <c r="M91" s="73"/>
    </row>
    <row r="92" spans="1:13" s="30" customFormat="1" ht="13.5" customHeight="1">
      <c r="A92" s="74"/>
      <c r="B92" s="79" t="s">
        <v>120</v>
      </c>
      <c r="C92" s="80"/>
      <c r="D92" s="81" t="s">
        <v>49</v>
      </c>
      <c r="E92" s="82">
        <v>6</v>
      </c>
      <c r="F92" s="76">
        <v>1</v>
      </c>
      <c r="G92" s="84"/>
      <c r="H92" s="84">
        <f t="shared" si="21"/>
        <v>0</v>
      </c>
      <c r="I92" s="84"/>
      <c r="J92" s="84">
        <f t="shared" si="22"/>
        <v>0</v>
      </c>
      <c r="K92" s="84">
        <f t="shared" si="23"/>
        <v>0</v>
      </c>
      <c r="L92" s="85"/>
      <c r="M92" s="73"/>
    </row>
    <row r="93" spans="1:13" s="30" customFormat="1" ht="13.5" customHeight="1">
      <c r="A93" s="74"/>
      <c r="B93" s="79" t="s">
        <v>121</v>
      </c>
      <c r="C93" s="80"/>
      <c r="D93" s="81" t="s">
        <v>10</v>
      </c>
      <c r="E93" s="82">
        <v>6</v>
      </c>
      <c r="F93" s="76">
        <v>1</v>
      </c>
      <c r="G93" s="84"/>
      <c r="H93" s="84">
        <f t="shared" si="21"/>
        <v>0</v>
      </c>
      <c r="I93" s="84"/>
      <c r="J93" s="84">
        <f t="shared" si="22"/>
        <v>0</v>
      </c>
      <c r="K93" s="84">
        <f t="shared" si="23"/>
        <v>0</v>
      </c>
      <c r="L93" s="85"/>
      <c r="M93" s="73"/>
    </row>
    <row r="94" spans="1:13" s="30" customFormat="1" ht="13.5" customHeight="1">
      <c r="A94" s="74"/>
      <c r="B94" s="79" t="s">
        <v>122</v>
      </c>
      <c r="C94" s="80"/>
      <c r="D94" s="81" t="s">
        <v>7</v>
      </c>
      <c r="E94" s="82">
        <v>1</v>
      </c>
      <c r="F94" s="76">
        <v>1</v>
      </c>
      <c r="G94" s="84"/>
      <c r="H94" s="84">
        <f t="shared" si="21"/>
        <v>0</v>
      </c>
      <c r="I94" s="84"/>
      <c r="J94" s="84">
        <f t="shared" si="22"/>
        <v>0</v>
      </c>
      <c r="K94" s="84">
        <f t="shared" si="23"/>
        <v>0</v>
      </c>
      <c r="L94" s="85"/>
      <c r="M94" s="73"/>
    </row>
    <row r="95" spans="1:13" s="30" customFormat="1" ht="13.5" customHeight="1">
      <c r="A95" s="74"/>
      <c r="B95" s="79" t="s">
        <v>123</v>
      </c>
      <c r="C95" s="80"/>
      <c r="D95" s="81" t="s">
        <v>91</v>
      </c>
      <c r="E95" s="82">
        <v>12</v>
      </c>
      <c r="F95" s="76">
        <v>1</v>
      </c>
      <c r="G95" s="84"/>
      <c r="H95" s="84">
        <f t="shared" si="21"/>
        <v>0</v>
      </c>
      <c r="I95" s="84"/>
      <c r="J95" s="84">
        <f t="shared" si="22"/>
        <v>0</v>
      </c>
      <c r="K95" s="84">
        <f t="shared" si="23"/>
        <v>0</v>
      </c>
      <c r="L95" s="85"/>
      <c r="M95" s="73"/>
    </row>
    <row r="96" spans="1:13" s="31" customFormat="1" ht="13.5" customHeight="1">
      <c r="A96" s="74"/>
      <c r="B96" s="79" t="s">
        <v>124</v>
      </c>
      <c r="C96" s="88"/>
      <c r="D96" s="89" t="s">
        <v>131</v>
      </c>
      <c r="E96" s="90">
        <v>4</v>
      </c>
      <c r="F96" s="76">
        <v>1</v>
      </c>
      <c r="G96" s="84">
        <v>3075.2</v>
      </c>
      <c r="H96" s="84">
        <f t="shared" si="21"/>
        <v>12300.8</v>
      </c>
      <c r="I96" s="84"/>
      <c r="J96" s="84">
        <f t="shared" si="22"/>
        <v>0</v>
      </c>
      <c r="K96" s="84">
        <f t="shared" si="23"/>
        <v>12300.8</v>
      </c>
      <c r="L96" s="85" t="e">
        <f>#REF!</f>
        <v>#REF!</v>
      </c>
      <c r="M96" s="73"/>
    </row>
    <row r="97" spans="1:13" s="31" customFormat="1" ht="13.5" customHeight="1">
      <c r="A97" s="74"/>
      <c r="B97" s="79"/>
      <c r="C97" s="88"/>
      <c r="D97" s="89"/>
      <c r="E97" s="90"/>
      <c r="F97" s="76"/>
      <c r="G97" s="84"/>
      <c r="H97" s="84">
        <f t="shared" si="21"/>
        <v>0</v>
      </c>
      <c r="I97" s="84"/>
      <c r="J97" s="84">
        <f t="shared" si="22"/>
        <v>0</v>
      </c>
      <c r="K97" s="84">
        <f t="shared" si="23"/>
        <v>0</v>
      </c>
      <c r="L97" s="85"/>
      <c r="M97" s="73"/>
    </row>
    <row r="98" spans="1:13" s="31" customFormat="1" ht="13.5" customHeight="1">
      <c r="A98" s="74"/>
      <c r="B98" s="164" t="s">
        <v>132</v>
      </c>
      <c r="C98" s="88"/>
      <c r="D98" s="89"/>
      <c r="E98" s="90"/>
      <c r="F98" s="76"/>
      <c r="G98" s="84"/>
      <c r="H98" s="84">
        <f t="shared" si="21"/>
        <v>0</v>
      </c>
      <c r="I98" s="84"/>
      <c r="J98" s="84">
        <f t="shared" si="22"/>
        <v>0</v>
      </c>
      <c r="K98" s="84">
        <f t="shared" si="23"/>
        <v>0</v>
      </c>
      <c r="L98" s="85"/>
      <c r="M98" s="73"/>
    </row>
    <row r="99" spans="1:13" s="31" customFormat="1" ht="13.5" customHeight="1">
      <c r="A99" s="74"/>
      <c r="B99" s="79" t="s">
        <v>113</v>
      </c>
      <c r="C99" s="88" t="s">
        <v>127</v>
      </c>
      <c r="D99" s="89" t="s">
        <v>49</v>
      </c>
      <c r="E99" s="90">
        <v>1</v>
      </c>
      <c r="F99" s="76">
        <v>1.1000000000000001</v>
      </c>
      <c r="G99" s="84"/>
      <c r="H99" s="84">
        <f t="shared" si="21"/>
        <v>0</v>
      </c>
      <c r="I99" s="84"/>
      <c r="J99" s="84">
        <f t="shared" si="22"/>
        <v>0</v>
      </c>
      <c r="K99" s="84">
        <f t="shared" si="23"/>
        <v>0</v>
      </c>
      <c r="L99" s="85"/>
      <c r="M99" s="73"/>
    </row>
    <row r="100" spans="1:13" s="31" customFormat="1" ht="13.5" customHeight="1">
      <c r="A100" s="74"/>
      <c r="B100" s="79" t="s">
        <v>114</v>
      </c>
      <c r="C100" s="88" t="s">
        <v>128</v>
      </c>
      <c r="D100" s="89" t="s">
        <v>49</v>
      </c>
      <c r="E100" s="90">
        <v>2</v>
      </c>
      <c r="F100" s="76">
        <v>1.1000000000000001</v>
      </c>
      <c r="G100" s="84"/>
      <c r="H100" s="84">
        <f t="shared" si="21"/>
        <v>0</v>
      </c>
      <c r="I100" s="84"/>
      <c r="J100" s="84">
        <f t="shared" si="22"/>
        <v>0</v>
      </c>
      <c r="K100" s="84">
        <f t="shared" si="23"/>
        <v>0</v>
      </c>
      <c r="L100" s="85"/>
      <c r="M100" s="73"/>
    </row>
    <row r="101" spans="1:13" s="31" customFormat="1" ht="13.5" customHeight="1">
      <c r="A101" s="74"/>
      <c r="B101" s="79" t="s">
        <v>115</v>
      </c>
      <c r="C101" s="88" t="s">
        <v>129</v>
      </c>
      <c r="D101" s="89" t="s">
        <v>10</v>
      </c>
      <c r="E101" s="90">
        <v>9</v>
      </c>
      <c r="F101" s="76">
        <v>1.1000000000000001</v>
      </c>
      <c r="G101" s="84"/>
      <c r="H101" s="84">
        <f t="shared" si="21"/>
        <v>0</v>
      </c>
      <c r="I101" s="84"/>
      <c r="J101" s="84">
        <f t="shared" si="22"/>
        <v>0</v>
      </c>
      <c r="K101" s="84">
        <f t="shared" si="23"/>
        <v>0</v>
      </c>
      <c r="L101" s="85"/>
      <c r="M101" s="73"/>
    </row>
    <row r="102" spans="1:13" s="31" customFormat="1" ht="13.5" customHeight="1">
      <c r="A102" s="74"/>
      <c r="B102" s="79" t="s">
        <v>133</v>
      </c>
      <c r="C102" s="88" t="s">
        <v>129</v>
      </c>
      <c r="D102" s="89" t="s">
        <v>10</v>
      </c>
      <c r="E102" s="90">
        <v>8</v>
      </c>
      <c r="F102" s="76">
        <v>1.1000000000000001</v>
      </c>
      <c r="G102" s="84"/>
      <c r="H102" s="84">
        <f t="shared" si="21"/>
        <v>0</v>
      </c>
      <c r="I102" s="84"/>
      <c r="J102" s="84">
        <f t="shared" si="22"/>
        <v>0</v>
      </c>
      <c r="K102" s="84">
        <f t="shared" si="23"/>
        <v>0</v>
      </c>
      <c r="L102" s="85"/>
      <c r="M102" s="73"/>
    </row>
    <row r="103" spans="1:13" s="31" customFormat="1" ht="13.5" customHeight="1">
      <c r="A103" s="74"/>
      <c r="B103" s="79" t="s">
        <v>116</v>
      </c>
      <c r="C103" s="88" t="s">
        <v>130</v>
      </c>
      <c r="D103" s="89" t="s">
        <v>10</v>
      </c>
      <c r="E103" s="90">
        <v>21</v>
      </c>
      <c r="F103" s="76">
        <v>1.1000000000000001</v>
      </c>
      <c r="G103" s="84"/>
      <c r="H103" s="84">
        <f t="shared" si="21"/>
        <v>0</v>
      </c>
      <c r="I103" s="84"/>
      <c r="J103" s="84">
        <f t="shared" si="22"/>
        <v>0</v>
      </c>
      <c r="K103" s="84">
        <f t="shared" si="23"/>
        <v>0</v>
      </c>
      <c r="L103" s="85"/>
      <c r="M103" s="73"/>
    </row>
    <row r="104" spans="1:13" s="31" customFormat="1" ht="13.5" customHeight="1">
      <c r="A104" s="74"/>
      <c r="B104" s="79" t="s">
        <v>117</v>
      </c>
      <c r="C104" s="88"/>
      <c r="D104" s="89" t="s">
        <v>50</v>
      </c>
      <c r="E104" s="90">
        <v>123</v>
      </c>
      <c r="F104" s="76">
        <v>1.1000000000000001</v>
      </c>
      <c r="G104" s="84"/>
      <c r="H104" s="84">
        <f t="shared" si="21"/>
        <v>0</v>
      </c>
      <c r="I104" s="84"/>
      <c r="J104" s="84">
        <f t="shared" si="22"/>
        <v>0</v>
      </c>
      <c r="K104" s="84">
        <f t="shared" si="23"/>
        <v>0</v>
      </c>
      <c r="L104" s="85"/>
      <c r="M104" s="73"/>
    </row>
    <row r="105" spans="1:13" s="31" customFormat="1" ht="13.5" customHeight="1">
      <c r="A105" s="74"/>
      <c r="B105" s="79" t="s">
        <v>118</v>
      </c>
      <c r="C105" s="88"/>
      <c r="D105" s="89" t="s">
        <v>50</v>
      </c>
      <c r="E105" s="90">
        <v>77</v>
      </c>
      <c r="F105" s="76">
        <v>1.1000000000000001</v>
      </c>
      <c r="G105" s="84">
        <v>5930</v>
      </c>
      <c r="H105" s="84">
        <f t="shared" si="21"/>
        <v>502271</v>
      </c>
      <c r="I105" s="84"/>
      <c r="J105" s="84">
        <f t="shared" si="22"/>
        <v>0</v>
      </c>
      <c r="K105" s="84">
        <f t="shared" si="23"/>
        <v>502271</v>
      </c>
      <c r="L105" s="85"/>
      <c r="M105" s="73"/>
    </row>
    <row r="106" spans="1:13" s="31" customFormat="1" ht="13.5" customHeight="1">
      <c r="A106" s="74"/>
      <c r="B106" s="79" t="s">
        <v>119</v>
      </c>
      <c r="C106" s="88"/>
      <c r="D106" s="89" t="s">
        <v>49</v>
      </c>
      <c r="E106" s="90">
        <v>4</v>
      </c>
      <c r="F106" s="76">
        <v>1</v>
      </c>
      <c r="G106" s="84"/>
      <c r="H106" s="84">
        <f t="shared" si="21"/>
        <v>0</v>
      </c>
      <c r="I106" s="84"/>
      <c r="J106" s="84">
        <f t="shared" si="22"/>
        <v>0</v>
      </c>
      <c r="K106" s="84">
        <f t="shared" si="23"/>
        <v>0</v>
      </c>
      <c r="L106" s="85"/>
      <c r="M106" s="73"/>
    </row>
    <row r="107" spans="1:13" s="31" customFormat="1" ht="13.5" customHeight="1">
      <c r="A107" s="74"/>
      <c r="B107" s="79" t="s">
        <v>120</v>
      </c>
      <c r="C107" s="88"/>
      <c r="D107" s="89" t="s">
        <v>49</v>
      </c>
      <c r="E107" s="90">
        <v>4</v>
      </c>
      <c r="F107" s="76">
        <v>1</v>
      </c>
      <c r="G107" s="84"/>
      <c r="H107" s="84">
        <f t="shared" si="21"/>
        <v>0</v>
      </c>
      <c r="I107" s="84"/>
      <c r="J107" s="84">
        <f t="shared" si="22"/>
        <v>0</v>
      </c>
      <c r="K107" s="84">
        <f t="shared" si="23"/>
        <v>0</v>
      </c>
      <c r="L107" s="85"/>
      <c r="M107" s="73"/>
    </row>
    <row r="108" spans="1:13" s="31" customFormat="1" ht="13.5" customHeight="1">
      <c r="A108" s="74"/>
      <c r="B108" s="79" t="s">
        <v>121</v>
      </c>
      <c r="C108" s="88"/>
      <c r="D108" s="89" t="s">
        <v>10</v>
      </c>
      <c r="E108" s="90">
        <v>4</v>
      </c>
      <c r="F108" s="76">
        <v>1</v>
      </c>
      <c r="G108" s="84"/>
      <c r="H108" s="84">
        <f t="shared" si="21"/>
        <v>0</v>
      </c>
      <c r="I108" s="84"/>
      <c r="J108" s="84">
        <f t="shared" si="22"/>
        <v>0</v>
      </c>
      <c r="K108" s="84">
        <f t="shared" si="23"/>
        <v>0</v>
      </c>
      <c r="L108" s="85"/>
      <c r="M108" s="73"/>
    </row>
    <row r="109" spans="1:13" s="31" customFormat="1" ht="13.5" customHeight="1">
      <c r="A109" s="74"/>
      <c r="B109" s="79" t="s">
        <v>122</v>
      </c>
      <c r="C109" s="88"/>
      <c r="D109" s="89" t="s">
        <v>7</v>
      </c>
      <c r="E109" s="90">
        <v>1</v>
      </c>
      <c r="F109" s="76">
        <v>1</v>
      </c>
      <c r="G109" s="84"/>
      <c r="H109" s="84">
        <f t="shared" si="21"/>
        <v>0</v>
      </c>
      <c r="I109" s="84"/>
      <c r="J109" s="84">
        <f t="shared" si="22"/>
        <v>0</v>
      </c>
      <c r="K109" s="84">
        <f t="shared" si="23"/>
        <v>0</v>
      </c>
      <c r="L109" s="85"/>
      <c r="M109" s="73"/>
    </row>
    <row r="110" spans="1:13" s="31" customFormat="1" ht="13.5" customHeight="1">
      <c r="A110" s="74"/>
      <c r="B110" s="79" t="s">
        <v>123</v>
      </c>
      <c r="C110" s="88"/>
      <c r="D110" s="89" t="s">
        <v>91</v>
      </c>
      <c r="E110" s="90">
        <v>15</v>
      </c>
      <c r="F110" s="76">
        <v>1</v>
      </c>
      <c r="G110" s="84"/>
      <c r="H110" s="84">
        <f t="shared" si="21"/>
        <v>0</v>
      </c>
      <c r="I110" s="84"/>
      <c r="J110" s="84">
        <f t="shared" si="22"/>
        <v>0</v>
      </c>
      <c r="K110" s="84">
        <f t="shared" si="23"/>
        <v>0</v>
      </c>
      <c r="L110" s="85"/>
      <c r="M110" s="73"/>
    </row>
    <row r="111" spans="1:13" s="31" customFormat="1" ht="13.5" customHeight="1">
      <c r="A111" s="74"/>
      <c r="B111" s="79" t="s">
        <v>124</v>
      </c>
      <c r="C111" s="88"/>
      <c r="D111" s="89" t="s">
        <v>131</v>
      </c>
      <c r="E111" s="90">
        <v>5</v>
      </c>
      <c r="F111" s="76">
        <v>1</v>
      </c>
      <c r="G111" s="84">
        <v>3075.2</v>
      </c>
      <c r="H111" s="84">
        <f t="shared" si="21"/>
        <v>15376</v>
      </c>
      <c r="I111" s="84"/>
      <c r="J111" s="84">
        <f t="shared" si="22"/>
        <v>0</v>
      </c>
      <c r="K111" s="84">
        <f t="shared" si="23"/>
        <v>15376</v>
      </c>
      <c r="L111" s="85"/>
      <c r="M111" s="73"/>
    </row>
    <row r="112" spans="1:13" s="31" customFormat="1" ht="13.5" customHeight="1">
      <c r="A112" s="74"/>
      <c r="B112" s="79"/>
      <c r="C112" s="88"/>
      <c r="D112" s="89"/>
      <c r="E112" s="90"/>
      <c r="F112" s="76"/>
      <c r="G112" s="84"/>
      <c r="H112" s="84">
        <f t="shared" si="21"/>
        <v>0</v>
      </c>
      <c r="I112" s="84"/>
      <c r="J112" s="84">
        <f t="shared" si="22"/>
        <v>0</v>
      </c>
      <c r="K112" s="84">
        <f t="shared" si="23"/>
        <v>0</v>
      </c>
      <c r="L112" s="85"/>
      <c r="M112" s="73"/>
    </row>
    <row r="113" spans="1:13" s="31" customFormat="1" ht="13.5" customHeight="1">
      <c r="A113" s="74"/>
      <c r="B113" s="106"/>
      <c r="C113" s="100"/>
      <c r="D113" s="101"/>
      <c r="E113" s="108"/>
      <c r="F113" s="102"/>
      <c r="G113" s="77"/>
      <c r="H113" s="77"/>
      <c r="I113" s="77"/>
      <c r="J113" s="77"/>
      <c r="K113" s="77"/>
      <c r="L113" s="77"/>
      <c r="M113" s="73"/>
    </row>
    <row r="114" spans="1:13" s="55" customFormat="1" ht="13.5" customHeight="1">
      <c r="A114" s="115"/>
      <c r="B114" s="110" t="s">
        <v>9</v>
      </c>
      <c r="C114" s="111"/>
      <c r="D114" s="109"/>
      <c r="E114" s="116"/>
      <c r="F114" s="117"/>
      <c r="G114" s="112"/>
      <c r="H114" s="112">
        <f>SUM(H85:H113)</f>
        <v>1077879.8</v>
      </c>
      <c r="I114" s="113"/>
      <c r="J114" s="112">
        <f>SUM(J85:J113)</f>
        <v>0</v>
      </c>
      <c r="K114" s="112">
        <f>SUM(K85:K113)</f>
        <v>1077879.8</v>
      </c>
      <c r="L114" s="112"/>
      <c r="M114" s="114"/>
    </row>
    <row r="115" spans="1:13" s="31" customFormat="1" ht="13.5" customHeight="1">
      <c r="A115" s="74"/>
      <c r="B115" s="106"/>
      <c r="C115" s="100"/>
      <c r="D115" s="101"/>
      <c r="E115" s="108"/>
      <c r="F115" s="102"/>
      <c r="G115" s="77"/>
      <c r="H115" s="77"/>
      <c r="I115" s="77"/>
      <c r="J115" s="77"/>
      <c r="K115" s="77"/>
      <c r="L115" s="77"/>
      <c r="M115" s="73"/>
    </row>
    <row r="116" spans="1:13" s="31" customFormat="1" ht="13.5" customHeight="1">
      <c r="A116" s="71" t="s">
        <v>60</v>
      </c>
      <c r="B116" s="72" t="s">
        <v>195</v>
      </c>
      <c r="C116" s="73"/>
      <c r="D116" s="74"/>
      <c r="E116" s="98"/>
      <c r="F116" s="76"/>
      <c r="G116" s="77"/>
      <c r="H116" s="77"/>
      <c r="I116" s="77"/>
      <c r="J116" s="77"/>
      <c r="K116" s="77"/>
      <c r="L116" s="77"/>
      <c r="M116" s="73"/>
    </row>
    <row r="117" spans="1:13" s="30" customFormat="1" ht="13.5" customHeight="1">
      <c r="A117" s="71"/>
      <c r="B117" s="72" t="s">
        <v>125</v>
      </c>
      <c r="C117" s="73"/>
      <c r="D117" s="74"/>
      <c r="E117" s="98"/>
      <c r="F117" s="76"/>
      <c r="G117" s="84"/>
      <c r="H117" s="84">
        <f t="shared" ref="H117:H125" si="24">E117*F117*G117</f>
        <v>0</v>
      </c>
      <c r="I117" s="84"/>
      <c r="J117" s="77">
        <f t="shared" ref="J117:J123" si="25">I117*E117</f>
        <v>0</v>
      </c>
      <c r="K117" s="77">
        <f t="shared" ref="K117:K123" si="26">SUM(J117,H117)</f>
        <v>0</v>
      </c>
      <c r="L117" s="99">
        <f>L119</f>
        <v>7.9496599999999997</v>
      </c>
      <c r="M117" s="73"/>
    </row>
    <row r="118" spans="1:13" s="30" customFormat="1" ht="13.5" customHeight="1">
      <c r="A118" s="71"/>
      <c r="B118" s="92" t="s">
        <v>134</v>
      </c>
      <c r="C118" s="73" t="s">
        <v>138</v>
      </c>
      <c r="D118" s="74" t="s">
        <v>50</v>
      </c>
      <c r="E118" s="98">
        <v>86</v>
      </c>
      <c r="F118" s="76">
        <v>1.1000000000000001</v>
      </c>
      <c r="G118" s="84"/>
      <c r="H118" s="84">
        <f t="shared" si="24"/>
        <v>0</v>
      </c>
      <c r="I118" s="84"/>
      <c r="J118" s="77">
        <f t="shared" si="25"/>
        <v>0</v>
      </c>
      <c r="K118" s="77">
        <f t="shared" si="26"/>
        <v>0</v>
      </c>
      <c r="L118" s="99" t="e">
        <f>#REF!</f>
        <v>#REF!</v>
      </c>
      <c r="M118" s="73"/>
    </row>
    <row r="119" spans="1:13" s="30" customFormat="1" ht="13.5" customHeight="1">
      <c r="A119" s="71"/>
      <c r="B119" s="92" t="s">
        <v>230</v>
      </c>
      <c r="C119" s="73"/>
      <c r="D119" s="74" t="s">
        <v>7</v>
      </c>
      <c r="E119" s="98">
        <v>1</v>
      </c>
      <c r="F119" s="76">
        <v>1</v>
      </c>
      <c r="G119" s="84"/>
      <c r="H119" s="84">
        <f t="shared" si="24"/>
        <v>0</v>
      </c>
      <c r="I119" s="84"/>
      <c r="J119" s="77">
        <f t="shared" si="25"/>
        <v>0</v>
      </c>
      <c r="K119" s="77">
        <f t="shared" si="26"/>
        <v>0</v>
      </c>
      <c r="L119" s="99">
        <f>(6.737*0.59)*2</f>
        <v>7.9496599999999997</v>
      </c>
      <c r="M119" s="73"/>
    </row>
    <row r="120" spans="1:13" s="30" customFormat="1" ht="13.5" customHeight="1">
      <c r="A120" s="71"/>
      <c r="B120" s="92" t="s">
        <v>136</v>
      </c>
      <c r="C120" s="73"/>
      <c r="D120" s="74" t="s">
        <v>91</v>
      </c>
      <c r="E120" s="98">
        <v>4</v>
      </c>
      <c r="F120" s="76">
        <v>1</v>
      </c>
      <c r="G120" s="84"/>
      <c r="H120" s="84">
        <f t="shared" si="24"/>
        <v>0</v>
      </c>
      <c r="I120" s="84"/>
      <c r="J120" s="77">
        <f t="shared" si="25"/>
        <v>0</v>
      </c>
      <c r="K120" s="77">
        <f t="shared" si="26"/>
        <v>0</v>
      </c>
      <c r="L120" s="99">
        <v>4</v>
      </c>
      <c r="M120" s="73"/>
    </row>
    <row r="121" spans="1:13" s="30" customFormat="1" ht="13.5" customHeight="1">
      <c r="A121" s="71"/>
      <c r="B121" s="92" t="s">
        <v>135</v>
      </c>
      <c r="C121" s="73"/>
      <c r="D121" s="74" t="s">
        <v>7</v>
      </c>
      <c r="E121" s="98">
        <v>1</v>
      </c>
      <c r="F121" s="76">
        <v>1</v>
      </c>
      <c r="G121" s="84"/>
      <c r="H121" s="84">
        <f t="shared" ref="H121" si="27">E121*F121*G121</f>
        <v>0</v>
      </c>
      <c r="I121" s="84"/>
      <c r="J121" s="77">
        <f t="shared" ref="J121" si="28">I121*E121</f>
        <v>0</v>
      </c>
      <c r="K121" s="77">
        <f t="shared" ref="K121" si="29">SUM(J121,H121)</f>
        <v>0</v>
      </c>
      <c r="L121" s="99"/>
      <c r="M121" s="73"/>
    </row>
    <row r="122" spans="1:13" s="30" customFormat="1" ht="13.5" customHeight="1">
      <c r="A122" s="71"/>
      <c r="B122" s="145" t="s">
        <v>132</v>
      </c>
      <c r="C122" s="73"/>
      <c r="D122" s="74"/>
      <c r="E122" s="98"/>
      <c r="F122" s="76">
        <v>1</v>
      </c>
      <c r="G122" s="84"/>
      <c r="H122" s="84">
        <f t="shared" si="24"/>
        <v>0</v>
      </c>
      <c r="I122" s="84"/>
      <c r="J122" s="77">
        <f t="shared" si="25"/>
        <v>0</v>
      </c>
      <c r="K122" s="77">
        <f t="shared" si="26"/>
        <v>0</v>
      </c>
      <c r="L122" s="99">
        <v>4</v>
      </c>
      <c r="M122" s="73"/>
    </row>
    <row r="123" spans="1:13" s="30" customFormat="1" ht="13.5" customHeight="1">
      <c r="A123" s="71"/>
      <c r="B123" s="146" t="s">
        <v>137</v>
      </c>
      <c r="C123" s="73" t="s">
        <v>138</v>
      </c>
      <c r="D123" s="74" t="s">
        <v>50</v>
      </c>
      <c r="E123" s="98">
        <v>119</v>
      </c>
      <c r="F123" s="76">
        <v>1.1000000000000001</v>
      </c>
      <c r="G123" s="84"/>
      <c r="H123" s="84">
        <f t="shared" si="24"/>
        <v>0</v>
      </c>
      <c r="I123" s="84"/>
      <c r="J123" s="77">
        <f t="shared" si="25"/>
        <v>0</v>
      </c>
      <c r="K123" s="77">
        <f t="shared" si="26"/>
        <v>0</v>
      </c>
      <c r="L123" s="99">
        <f>(2.07+1.57+11.235+1.57+2.07)*2</f>
        <v>37.03</v>
      </c>
      <c r="M123" s="73"/>
    </row>
    <row r="124" spans="1:13" s="30" customFormat="1" ht="13.5" customHeight="1">
      <c r="A124" s="74"/>
      <c r="B124" s="92" t="s">
        <v>230</v>
      </c>
      <c r="C124" s="73"/>
      <c r="D124" s="81" t="s">
        <v>7</v>
      </c>
      <c r="E124" s="82">
        <v>1</v>
      </c>
      <c r="F124" s="83">
        <v>1</v>
      </c>
      <c r="G124" s="84"/>
      <c r="H124" s="84">
        <f t="shared" si="24"/>
        <v>0</v>
      </c>
      <c r="I124" s="84"/>
      <c r="J124" s="84">
        <f>I124*E124</f>
        <v>0</v>
      </c>
      <c r="K124" s="84">
        <f>SUM(J124,H124)</f>
        <v>0</v>
      </c>
      <c r="L124" s="85">
        <f>L125</f>
        <v>7.7759999999999998</v>
      </c>
      <c r="M124" s="73"/>
    </row>
    <row r="125" spans="1:13" s="30" customFormat="1" ht="13.5" customHeight="1">
      <c r="A125" s="74"/>
      <c r="B125" s="79" t="s">
        <v>136</v>
      </c>
      <c r="C125" s="80"/>
      <c r="D125" s="81" t="s">
        <v>91</v>
      </c>
      <c r="E125" s="82">
        <v>6</v>
      </c>
      <c r="F125" s="83">
        <v>1</v>
      </c>
      <c r="G125" s="84"/>
      <c r="H125" s="84">
        <f t="shared" si="24"/>
        <v>0</v>
      </c>
      <c r="I125" s="84"/>
      <c r="J125" s="84">
        <f>I125*E125</f>
        <v>0</v>
      </c>
      <c r="K125" s="84">
        <f>SUM(J125,H125)</f>
        <v>0</v>
      </c>
      <c r="L125" s="85">
        <f>0.33+0.558+0.33+5.34+0.33+0.558+0.33</f>
        <v>7.7759999999999998</v>
      </c>
      <c r="M125" s="73"/>
    </row>
    <row r="126" spans="1:13" s="30" customFormat="1" ht="13.5" customHeight="1">
      <c r="A126" s="74"/>
      <c r="B126" s="92" t="s">
        <v>135</v>
      </c>
      <c r="C126" s="73"/>
      <c r="D126" s="74" t="s">
        <v>7</v>
      </c>
      <c r="E126" s="98">
        <v>1</v>
      </c>
      <c r="F126" s="76">
        <v>1</v>
      </c>
      <c r="G126" s="84"/>
      <c r="H126" s="84">
        <f t="shared" ref="H126" si="30">E126*F126*G126</f>
        <v>0</v>
      </c>
      <c r="I126" s="84"/>
      <c r="J126" s="77">
        <f t="shared" ref="J126" si="31">I126*E126</f>
        <v>0</v>
      </c>
      <c r="K126" s="77">
        <f t="shared" ref="K126" si="32">SUM(J126,H126)</f>
        <v>0</v>
      </c>
      <c r="L126" s="85"/>
      <c r="M126" s="73"/>
    </row>
    <row r="127" spans="1:13" s="30" customFormat="1" ht="13.5" customHeight="1">
      <c r="A127" s="74"/>
      <c r="B127" s="92"/>
      <c r="C127" s="73"/>
      <c r="D127" s="74"/>
      <c r="E127" s="98"/>
      <c r="F127" s="76"/>
      <c r="G127" s="77"/>
      <c r="H127" s="77"/>
      <c r="I127" s="77"/>
      <c r="J127" s="77"/>
      <c r="K127" s="77"/>
      <c r="L127" s="77"/>
      <c r="M127" s="103"/>
    </row>
    <row r="128" spans="1:13" s="55" customFormat="1" ht="13.5" customHeight="1">
      <c r="A128" s="115"/>
      <c r="B128" s="110" t="s">
        <v>51</v>
      </c>
      <c r="C128" s="111"/>
      <c r="D128" s="109"/>
      <c r="E128" s="116"/>
      <c r="F128" s="117"/>
      <c r="G128" s="112"/>
      <c r="H128" s="112">
        <f>SUM(H117:H127)</f>
        <v>0</v>
      </c>
      <c r="I128" s="113"/>
      <c r="J128" s="112">
        <f>SUM(J117:J127)</f>
        <v>0</v>
      </c>
      <c r="K128" s="112">
        <f>SUM(K117:K127)</f>
        <v>0</v>
      </c>
      <c r="L128" s="112"/>
      <c r="M128" s="114"/>
    </row>
    <row r="129" spans="1:13" s="31" customFormat="1" ht="13.5" customHeight="1">
      <c r="A129" s="74"/>
      <c r="B129" s="104"/>
      <c r="C129" s="105"/>
      <c r="D129" s="93"/>
      <c r="E129" s="118"/>
      <c r="F129" s="96"/>
      <c r="G129" s="97"/>
      <c r="H129" s="97"/>
      <c r="I129" s="77"/>
      <c r="J129" s="97"/>
      <c r="K129" s="97"/>
      <c r="L129" s="97"/>
      <c r="M129" s="73"/>
    </row>
    <row r="130" spans="1:13" s="31" customFormat="1" ht="13.5" customHeight="1">
      <c r="A130" s="71" t="s">
        <v>61</v>
      </c>
      <c r="B130" s="119" t="s">
        <v>52</v>
      </c>
      <c r="C130" s="105"/>
      <c r="D130" s="93"/>
      <c r="E130" s="118"/>
      <c r="F130" s="96"/>
      <c r="G130" s="97"/>
      <c r="H130" s="97"/>
      <c r="I130" s="77"/>
      <c r="J130" s="97"/>
      <c r="K130" s="97"/>
      <c r="L130" s="97"/>
      <c r="M130" s="94"/>
    </row>
    <row r="131" spans="1:13" s="31" customFormat="1" ht="13.5" customHeight="1">
      <c r="A131" s="74"/>
      <c r="B131" s="165" t="s">
        <v>125</v>
      </c>
      <c r="C131" s="88"/>
      <c r="D131" s="81"/>
      <c r="E131" s="120"/>
      <c r="F131" s="83"/>
      <c r="G131" s="84"/>
      <c r="H131" s="84">
        <f t="shared" ref="H131" si="33">E131*F131*G131</f>
        <v>0</v>
      </c>
      <c r="I131" s="84"/>
      <c r="J131" s="77">
        <f t="shared" ref="J131" si="34">I131*E131</f>
        <v>0</v>
      </c>
      <c r="K131" s="77">
        <f t="shared" ref="K131" si="35">SUM(J131,H131)</f>
        <v>0</v>
      </c>
      <c r="L131" s="99">
        <f>2.61*0.5</f>
        <v>1.3049999999999999</v>
      </c>
      <c r="M131" s="73"/>
    </row>
    <row r="132" spans="1:13" s="31" customFormat="1" ht="13.5" customHeight="1">
      <c r="A132" s="74"/>
      <c r="B132" s="87" t="s">
        <v>155</v>
      </c>
      <c r="C132" s="88" t="s">
        <v>144</v>
      </c>
      <c r="D132" s="81" t="s">
        <v>148</v>
      </c>
      <c r="E132" s="120">
        <v>9</v>
      </c>
      <c r="F132" s="83">
        <v>1.1200000000000001</v>
      </c>
      <c r="G132" s="84"/>
      <c r="H132" s="84">
        <f t="shared" ref="H132:H148" si="36">E132*F132*G132</f>
        <v>0</v>
      </c>
      <c r="I132" s="84"/>
      <c r="J132" s="77">
        <f t="shared" ref="J132:J148" si="37">I132*E132</f>
        <v>0</v>
      </c>
      <c r="K132" s="77">
        <f t="shared" ref="K132:K148" si="38">SUM(J132,H132)</f>
        <v>0</v>
      </c>
      <c r="L132" s="99"/>
      <c r="M132" s="73" t="s">
        <v>149</v>
      </c>
    </row>
    <row r="133" spans="1:13" s="31" customFormat="1" ht="13.5" customHeight="1">
      <c r="A133" s="74"/>
      <c r="B133" s="87" t="s">
        <v>139</v>
      </c>
      <c r="C133" s="88" t="s">
        <v>145</v>
      </c>
      <c r="D133" s="81" t="s">
        <v>148</v>
      </c>
      <c r="E133" s="120">
        <v>492</v>
      </c>
      <c r="F133" s="83">
        <v>1.1200000000000001</v>
      </c>
      <c r="G133" s="84"/>
      <c r="H133" s="84">
        <f t="shared" si="36"/>
        <v>0</v>
      </c>
      <c r="I133" s="84"/>
      <c r="J133" s="77">
        <f t="shared" si="37"/>
        <v>0</v>
      </c>
      <c r="K133" s="77">
        <f t="shared" si="38"/>
        <v>0</v>
      </c>
      <c r="L133" s="99"/>
      <c r="M133" s="73" t="s">
        <v>150</v>
      </c>
    </row>
    <row r="134" spans="1:13" s="31" customFormat="1" ht="13.5" customHeight="1">
      <c r="A134" s="74"/>
      <c r="B134" s="87" t="s">
        <v>139</v>
      </c>
      <c r="C134" s="88" t="s">
        <v>146</v>
      </c>
      <c r="D134" s="81" t="s">
        <v>148</v>
      </c>
      <c r="E134" s="120">
        <v>78</v>
      </c>
      <c r="F134" s="83">
        <v>1.1200000000000001</v>
      </c>
      <c r="G134" s="84"/>
      <c r="H134" s="84">
        <f t="shared" si="36"/>
        <v>0</v>
      </c>
      <c r="I134" s="84"/>
      <c r="J134" s="77">
        <f t="shared" si="37"/>
        <v>0</v>
      </c>
      <c r="K134" s="77">
        <f t="shared" si="38"/>
        <v>0</v>
      </c>
      <c r="L134" s="99"/>
      <c r="M134" s="73" t="s">
        <v>151</v>
      </c>
    </row>
    <row r="135" spans="1:13" s="31" customFormat="1" ht="13.5" customHeight="1">
      <c r="A135" s="74"/>
      <c r="B135" s="87" t="s">
        <v>140</v>
      </c>
      <c r="C135" s="88" t="s">
        <v>147</v>
      </c>
      <c r="D135" s="81" t="s">
        <v>10</v>
      </c>
      <c r="E135" s="120">
        <v>5</v>
      </c>
      <c r="F135" s="83">
        <v>1</v>
      </c>
      <c r="G135" s="84"/>
      <c r="H135" s="84">
        <f t="shared" si="36"/>
        <v>0</v>
      </c>
      <c r="I135" s="84"/>
      <c r="J135" s="77">
        <f t="shared" si="37"/>
        <v>0</v>
      </c>
      <c r="K135" s="77">
        <f t="shared" si="38"/>
        <v>0</v>
      </c>
      <c r="L135" s="99"/>
      <c r="M135" s="73"/>
    </row>
    <row r="136" spans="1:13" s="31" customFormat="1" ht="13.5" customHeight="1">
      <c r="A136" s="74"/>
      <c r="B136" s="87" t="s">
        <v>255</v>
      </c>
      <c r="C136" s="88"/>
      <c r="D136" s="81" t="s">
        <v>49</v>
      </c>
      <c r="E136" s="120">
        <v>5</v>
      </c>
      <c r="F136" s="83">
        <v>1</v>
      </c>
      <c r="G136" s="84"/>
      <c r="H136" s="84">
        <f t="shared" si="36"/>
        <v>0</v>
      </c>
      <c r="I136" s="84"/>
      <c r="J136" s="77">
        <f t="shared" si="37"/>
        <v>0</v>
      </c>
      <c r="K136" s="77">
        <f t="shared" si="38"/>
        <v>0</v>
      </c>
      <c r="L136" s="99"/>
      <c r="M136" s="73"/>
    </row>
    <row r="137" spans="1:13" s="31" customFormat="1" ht="13.5" customHeight="1">
      <c r="A137" s="74"/>
      <c r="B137" s="87" t="s">
        <v>142</v>
      </c>
      <c r="C137" s="88"/>
      <c r="D137" s="81" t="s">
        <v>49</v>
      </c>
      <c r="E137" s="120">
        <v>5</v>
      </c>
      <c r="F137" s="83">
        <v>1</v>
      </c>
      <c r="G137" s="84"/>
      <c r="H137" s="84">
        <f t="shared" si="36"/>
        <v>0</v>
      </c>
      <c r="I137" s="84"/>
      <c r="J137" s="77">
        <f t="shared" si="37"/>
        <v>0</v>
      </c>
      <c r="K137" s="77">
        <f t="shared" si="38"/>
        <v>0</v>
      </c>
      <c r="L137" s="99"/>
      <c r="M137" s="73"/>
    </row>
    <row r="138" spans="1:13" s="31" customFormat="1" ht="13.5" customHeight="1">
      <c r="A138" s="74"/>
      <c r="B138" s="87" t="s">
        <v>143</v>
      </c>
      <c r="C138" s="88"/>
      <c r="D138" s="81" t="s">
        <v>50</v>
      </c>
      <c r="E138" s="120">
        <v>148</v>
      </c>
      <c r="F138" s="83">
        <v>1</v>
      </c>
      <c r="G138" s="84">
        <v>210</v>
      </c>
      <c r="H138" s="84">
        <f t="shared" si="36"/>
        <v>31080</v>
      </c>
      <c r="I138" s="84">
        <v>5168</v>
      </c>
      <c r="J138" s="77">
        <f t="shared" si="37"/>
        <v>764864</v>
      </c>
      <c r="K138" s="77">
        <f t="shared" si="38"/>
        <v>795944</v>
      </c>
      <c r="L138" s="99"/>
      <c r="M138" s="166" t="s">
        <v>152</v>
      </c>
    </row>
    <row r="139" spans="1:13" s="31" customFormat="1" ht="13.5" customHeight="1">
      <c r="A139" s="74"/>
      <c r="B139" s="87" t="s">
        <v>123</v>
      </c>
      <c r="C139" s="88"/>
      <c r="D139" s="81" t="s">
        <v>91</v>
      </c>
      <c r="E139" s="120">
        <v>6</v>
      </c>
      <c r="F139" s="83">
        <v>1</v>
      </c>
      <c r="G139" s="84"/>
      <c r="H139" s="84">
        <f t="shared" si="36"/>
        <v>0</v>
      </c>
      <c r="I139" s="84"/>
      <c r="J139" s="77">
        <f t="shared" si="37"/>
        <v>0</v>
      </c>
      <c r="K139" s="77">
        <f t="shared" si="38"/>
        <v>0</v>
      </c>
      <c r="L139" s="99"/>
      <c r="M139" s="73"/>
    </row>
    <row r="140" spans="1:13" s="31" customFormat="1" ht="13.5" customHeight="1">
      <c r="A140" s="74"/>
      <c r="B140" s="165" t="s">
        <v>132</v>
      </c>
      <c r="C140" s="88"/>
      <c r="D140" s="81"/>
      <c r="E140" s="120"/>
      <c r="F140" s="83"/>
      <c r="G140" s="84"/>
      <c r="H140" s="84">
        <f t="shared" si="36"/>
        <v>0</v>
      </c>
      <c r="I140" s="84"/>
      <c r="J140" s="77">
        <f t="shared" si="37"/>
        <v>0</v>
      </c>
      <c r="K140" s="77">
        <f t="shared" si="38"/>
        <v>0</v>
      </c>
      <c r="L140" s="99"/>
      <c r="M140" s="73"/>
    </row>
    <row r="141" spans="1:13" s="31" customFormat="1" ht="13.5" customHeight="1">
      <c r="A141" s="74"/>
      <c r="B141" s="87" t="s">
        <v>155</v>
      </c>
      <c r="C141" s="88" t="s">
        <v>144</v>
      </c>
      <c r="D141" s="81" t="s">
        <v>148</v>
      </c>
      <c r="E141" s="120">
        <v>9</v>
      </c>
      <c r="F141" s="83">
        <v>1.1200000000000001</v>
      </c>
      <c r="G141" s="84"/>
      <c r="H141" s="84">
        <f t="shared" si="36"/>
        <v>0</v>
      </c>
      <c r="I141" s="84"/>
      <c r="J141" s="77">
        <f t="shared" si="37"/>
        <v>0</v>
      </c>
      <c r="K141" s="77">
        <f t="shared" si="38"/>
        <v>0</v>
      </c>
      <c r="L141" s="99"/>
      <c r="M141" s="73" t="s">
        <v>149</v>
      </c>
    </row>
    <row r="142" spans="1:13" s="31" customFormat="1" ht="13.5" customHeight="1">
      <c r="A142" s="74"/>
      <c r="B142" s="87" t="s">
        <v>139</v>
      </c>
      <c r="C142" s="88" t="s">
        <v>145</v>
      </c>
      <c r="D142" s="81" t="s">
        <v>148</v>
      </c>
      <c r="E142" s="120">
        <v>460</v>
      </c>
      <c r="F142" s="83">
        <v>1.1200000000000001</v>
      </c>
      <c r="G142" s="84"/>
      <c r="H142" s="84">
        <f t="shared" si="36"/>
        <v>0</v>
      </c>
      <c r="I142" s="84"/>
      <c r="J142" s="77">
        <f t="shared" si="37"/>
        <v>0</v>
      </c>
      <c r="K142" s="77">
        <f t="shared" si="38"/>
        <v>0</v>
      </c>
      <c r="L142" s="99"/>
      <c r="M142" s="73" t="s">
        <v>153</v>
      </c>
    </row>
    <row r="143" spans="1:13" s="31" customFormat="1" ht="13.5" customHeight="1">
      <c r="A143" s="74"/>
      <c r="B143" s="87" t="s">
        <v>139</v>
      </c>
      <c r="C143" s="88" t="s">
        <v>146</v>
      </c>
      <c r="D143" s="81" t="s">
        <v>148</v>
      </c>
      <c r="E143" s="120">
        <v>143</v>
      </c>
      <c r="F143" s="83">
        <v>1.1200000000000001</v>
      </c>
      <c r="G143" s="84"/>
      <c r="H143" s="84">
        <f>E143*F143*G143</f>
        <v>0</v>
      </c>
      <c r="I143" s="84"/>
      <c r="J143" s="77">
        <f t="shared" si="37"/>
        <v>0</v>
      </c>
      <c r="K143" s="77">
        <f t="shared" si="38"/>
        <v>0</v>
      </c>
      <c r="L143" s="99"/>
      <c r="M143" s="73" t="s">
        <v>154</v>
      </c>
    </row>
    <row r="144" spans="1:13" s="31" customFormat="1" ht="13.5" customHeight="1">
      <c r="A144" s="74"/>
      <c r="B144" s="87" t="s">
        <v>255</v>
      </c>
      <c r="C144" s="88" t="s">
        <v>147</v>
      </c>
      <c r="D144" s="81" t="s">
        <v>10</v>
      </c>
      <c r="E144" s="120">
        <v>7</v>
      </c>
      <c r="F144" s="83">
        <v>1</v>
      </c>
      <c r="G144" s="84"/>
      <c r="H144" s="84">
        <f t="shared" si="36"/>
        <v>0</v>
      </c>
      <c r="I144" s="84"/>
      <c r="J144" s="77">
        <f t="shared" si="37"/>
        <v>0</v>
      </c>
      <c r="K144" s="77">
        <f t="shared" si="38"/>
        <v>0</v>
      </c>
      <c r="L144" s="99"/>
      <c r="M144" s="73"/>
    </row>
    <row r="145" spans="1:13" s="31" customFormat="1" ht="13.5" customHeight="1">
      <c r="A145" s="74"/>
      <c r="B145" s="87" t="s">
        <v>141</v>
      </c>
      <c r="C145" s="88"/>
      <c r="D145" s="81" t="s">
        <v>49</v>
      </c>
      <c r="E145" s="120">
        <v>6</v>
      </c>
      <c r="F145" s="83">
        <v>1</v>
      </c>
      <c r="G145" s="84"/>
      <c r="H145" s="84">
        <f t="shared" si="36"/>
        <v>0</v>
      </c>
      <c r="I145" s="84"/>
      <c r="J145" s="77">
        <f t="shared" si="37"/>
        <v>0</v>
      </c>
      <c r="K145" s="77">
        <f t="shared" si="38"/>
        <v>0</v>
      </c>
      <c r="L145" s="99"/>
      <c r="M145" s="73"/>
    </row>
    <row r="146" spans="1:13" s="31" customFormat="1" ht="13.5" customHeight="1">
      <c r="A146" s="74"/>
      <c r="B146" s="87" t="s">
        <v>142</v>
      </c>
      <c r="C146" s="88"/>
      <c r="D146" s="81" t="s">
        <v>49</v>
      </c>
      <c r="E146" s="120">
        <v>6</v>
      </c>
      <c r="F146" s="83">
        <v>1</v>
      </c>
      <c r="G146" s="84"/>
      <c r="H146" s="84">
        <f t="shared" si="36"/>
        <v>0</v>
      </c>
      <c r="I146" s="84"/>
      <c r="J146" s="77">
        <f t="shared" si="37"/>
        <v>0</v>
      </c>
      <c r="K146" s="77">
        <f t="shared" si="38"/>
        <v>0</v>
      </c>
      <c r="L146" s="99"/>
      <c r="M146" s="73"/>
    </row>
    <row r="147" spans="1:13" s="31" customFormat="1" ht="13.5" customHeight="1">
      <c r="A147" s="74"/>
      <c r="B147" s="87" t="s">
        <v>143</v>
      </c>
      <c r="C147" s="88"/>
      <c r="D147" s="81" t="s">
        <v>50</v>
      </c>
      <c r="E147" s="120">
        <v>127</v>
      </c>
      <c r="F147" s="83">
        <v>1</v>
      </c>
      <c r="G147" s="84">
        <v>210</v>
      </c>
      <c r="H147" s="84">
        <f t="shared" si="36"/>
        <v>26670</v>
      </c>
      <c r="I147" s="84">
        <v>5168</v>
      </c>
      <c r="J147" s="77">
        <f t="shared" si="37"/>
        <v>656336</v>
      </c>
      <c r="K147" s="77">
        <f t="shared" si="38"/>
        <v>683006</v>
      </c>
      <c r="L147" s="99"/>
      <c r="M147" s="166" t="s">
        <v>152</v>
      </c>
    </row>
    <row r="148" spans="1:13" s="31" customFormat="1" ht="13.5" customHeight="1">
      <c r="A148" s="74"/>
      <c r="B148" s="87" t="s">
        <v>123</v>
      </c>
      <c r="C148" s="88"/>
      <c r="D148" s="81" t="s">
        <v>91</v>
      </c>
      <c r="E148" s="120">
        <v>6</v>
      </c>
      <c r="F148" s="83">
        <v>1</v>
      </c>
      <c r="G148" s="84"/>
      <c r="H148" s="84">
        <f t="shared" si="36"/>
        <v>0</v>
      </c>
      <c r="I148" s="84"/>
      <c r="J148" s="77">
        <f t="shared" si="37"/>
        <v>0</v>
      </c>
      <c r="K148" s="77">
        <f t="shared" si="38"/>
        <v>0</v>
      </c>
      <c r="L148" s="99"/>
      <c r="M148" s="73"/>
    </row>
    <row r="149" spans="1:13" s="31" customFormat="1" ht="13.5" customHeight="1">
      <c r="A149" s="93"/>
      <c r="B149" s="104"/>
      <c r="C149" s="105"/>
      <c r="D149" s="93"/>
      <c r="E149" s="118"/>
      <c r="F149" s="96"/>
      <c r="G149" s="97"/>
      <c r="H149" s="77"/>
      <c r="I149" s="77"/>
      <c r="J149" s="77"/>
      <c r="K149" s="77"/>
      <c r="L149" s="77"/>
      <c r="M149" s="94"/>
    </row>
    <row r="150" spans="1:13" s="55" customFormat="1" ht="13.5" customHeight="1">
      <c r="A150" s="109"/>
      <c r="B150" s="110" t="s">
        <v>51</v>
      </c>
      <c r="C150" s="111"/>
      <c r="D150" s="109"/>
      <c r="E150" s="116"/>
      <c r="F150" s="117"/>
      <c r="G150" s="112"/>
      <c r="H150" s="112">
        <f>SUM(H131:H149)</f>
        <v>57750</v>
      </c>
      <c r="I150" s="113"/>
      <c r="J150" s="112">
        <f>SUM(J131:J149)</f>
        <v>1421200</v>
      </c>
      <c r="K150" s="112">
        <f>SUM(K131:K149)</f>
        <v>1478950</v>
      </c>
      <c r="L150" s="112"/>
      <c r="M150" s="122"/>
    </row>
    <row r="151" spans="1:13" s="31" customFormat="1" ht="13.5" customHeight="1">
      <c r="A151" s="93"/>
      <c r="B151" s="104"/>
      <c r="C151" s="105"/>
      <c r="D151" s="93"/>
      <c r="E151" s="118"/>
      <c r="F151" s="96"/>
      <c r="G151" s="97"/>
      <c r="H151" s="97"/>
      <c r="I151" s="77"/>
      <c r="J151" s="97"/>
      <c r="K151" s="97"/>
      <c r="L151" s="97"/>
      <c r="M151" s="94"/>
    </row>
    <row r="152" spans="1:13" s="31" customFormat="1" ht="13.5" customHeight="1">
      <c r="A152" s="71" t="s">
        <v>65</v>
      </c>
      <c r="B152" s="119" t="s">
        <v>156</v>
      </c>
      <c r="C152" s="105"/>
      <c r="D152" s="93"/>
      <c r="E152" s="118"/>
      <c r="F152" s="96"/>
      <c r="G152" s="97"/>
      <c r="H152" s="97"/>
      <c r="I152" s="77"/>
      <c r="J152" s="97"/>
      <c r="K152" s="97"/>
      <c r="L152" s="97"/>
      <c r="M152" s="94"/>
    </row>
    <row r="153" spans="1:13" s="30" customFormat="1" ht="13.5" customHeight="1">
      <c r="A153" s="74"/>
      <c r="B153" s="167" t="s">
        <v>125</v>
      </c>
      <c r="C153" s="128"/>
      <c r="D153" s="129"/>
      <c r="E153" s="82"/>
      <c r="F153" s="83"/>
      <c r="G153" s="84"/>
      <c r="H153" s="84">
        <f t="shared" ref="H153:H155" si="39">E153*F153*G153</f>
        <v>0</v>
      </c>
      <c r="I153" s="84"/>
      <c r="J153" s="84">
        <f>I153*E153*F153</f>
        <v>0</v>
      </c>
      <c r="K153" s="84">
        <f t="shared" ref="K153:K155" si="40">SUM(J153,H153)</f>
        <v>0</v>
      </c>
      <c r="L153" s="82">
        <f>9.07+1.77</f>
        <v>10.84</v>
      </c>
      <c r="M153" s="73"/>
    </row>
    <row r="154" spans="1:13" s="30" customFormat="1" ht="13.5" customHeight="1">
      <c r="A154" s="74"/>
      <c r="B154" s="187" t="s">
        <v>157</v>
      </c>
      <c r="C154" s="128" t="s">
        <v>160</v>
      </c>
      <c r="D154" s="130" t="s">
        <v>89</v>
      </c>
      <c r="E154" s="82">
        <v>370</v>
      </c>
      <c r="F154" s="83">
        <v>1.1000000000000001</v>
      </c>
      <c r="G154" s="84"/>
      <c r="H154" s="84">
        <f t="shared" si="39"/>
        <v>0</v>
      </c>
      <c r="I154" s="84"/>
      <c r="J154" s="84">
        <f t="shared" ref="J154:J155" si="41">I154*E154</f>
        <v>0</v>
      </c>
      <c r="K154" s="84">
        <f t="shared" si="40"/>
        <v>0</v>
      </c>
      <c r="L154" s="82">
        <v>11</v>
      </c>
      <c r="M154" s="103"/>
    </row>
    <row r="155" spans="1:13" s="30" customFormat="1" ht="13.5" customHeight="1">
      <c r="A155" s="74"/>
      <c r="B155" s="188" t="s">
        <v>158</v>
      </c>
      <c r="C155" s="132" t="s">
        <v>161</v>
      </c>
      <c r="D155" s="130" t="s">
        <v>89</v>
      </c>
      <c r="E155" s="98">
        <v>24</v>
      </c>
      <c r="F155" s="76">
        <v>1</v>
      </c>
      <c r="G155" s="84"/>
      <c r="H155" s="84">
        <f t="shared" si="39"/>
        <v>0</v>
      </c>
      <c r="I155" s="84"/>
      <c r="J155" s="84">
        <f t="shared" si="41"/>
        <v>0</v>
      </c>
      <c r="K155" s="84">
        <f t="shared" si="40"/>
        <v>0</v>
      </c>
      <c r="L155" s="98">
        <f>L153</f>
        <v>10.84</v>
      </c>
      <c r="M155" s="73"/>
    </row>
    <row r="156" spans="1:13" s="31" customFormat="1" ht="13.5" customHeight="1">
      <c r="A156" s="74"/>
      <c r="B156" s="187" t="s">
        <v>54</v>
      </c>
      <c r="C156" s="127"/>
      <c r="D156" s="129" t="s">
        <v>7</v>
      </c>
      <c r="E156" s="98">
        <v>1</v>
      </c>
      <c r="F156" s="76">
        <v>1</v>
      </c>
      <c r="G156" s="84">
        <v>6428.5</v>
      </c>
      <c r="H156" s="84">
        <f t="shared" ref="H156:H163" si="42">E156*F156*G156</f>
        <v>6428.5</v>
      </c>
      <c r="I156" s="84"/>
      <c r="J156" s="84">
        <f t="shared" ref="J156:J163" si="43">I156*E156</f>
        <v>0</v>
      </c>
      <c r="K156" s="84">
        <f t="shared" ref="K156:K163" si="44">SUM(J156,H156)</f>
        <v>6428.5</v>
      </c>
      <c r="L156" s="98">
        <v>6</v>
      </c>
      <c r="M156" s="73"/>
    </row>
    <row r="157" spans="1:13" s="31" customFormat="1" ht="13.5" customHeight="1">
      <c r="A157" s="74"/>
      <c r="B157" s="187" t="s">
        <v>159</v>
      </c>
      <c r="C157" s="127"/>
      <c r="D157" s="129" t="s">
        <v>91</v>
      </c>
      <c r="E157" s="98">
        <v>9</v>
      </c>
      <c r="F157" s="76">
        <v>1</v>
      </c>
      <c r="G157" s="84"/>
      <c r="H157" s="84">
        <f t="shared" si="42"/>
        <v>0</v>
      </c>
      <c r="I157" s="84"/>
      <c r="J157" s="84">
        <f t="shared" si="43"/>
        <v>0</v>
      </c>
      <c r="K157" s="84">
        <f t="shared" si="44"/>
        <v>0</v>
      </c>
      <c r="L157" s="98">
        <v>12</v>
      </c>
      <c r="M157" s="73"/>
    </row>
    <row r="158" spans="1:13" s="30" customFormat="1" ht="13.5" customHeight="1">
      <c r="A158" s="74"/>
      <c r="B158" s="126"/>
      <c r="C158" s="128"/>
      <c r="D158" s="129"/>
      <c r="E158" s="98"/>
      <c r="F158" s="76"/>
      <c r="G158" s="84"/>
      <c r="H158" s="84">
        <f t="shared" si="42"/>
        <v>0</v>
      </c>
      <c r="I158" s="84"/>
      <c r="J158" s="84">
        <f t="shared" si="43"/>
        <v>0</v>
      </c>
      <c r="K158" s="84">
        <f t="shared" si="44"/>
        <v>0</v>
      </c>
      <c r="L158" s="98">
        <v>6.81</v>
      </c>
      <c r="M158" s="73"/>
    </row>
    <row r="159" spans="1:13" s="30" customFormat="1" ht="13.5" customHeight="1">
      <c r="A159" s="74"/>
      <c r="B159" s="168" t="s">
        <v>132</v>
      </c>
      <c r="C159" s="132"/>
      <c r="D159" s="130"/>
      <c r="E159" s="75"/>
      <c r="F159" s="76"/>
      <c r="G159" s="84"/>
      <c r="H159" s="84">
        <f t="shared" si="42"/>
        <v>0</v>
      </c>
      <c r="I159" s="84"/>
      <c r="J159" s="84">
        <f t="shared" si="43"/>
        <v>0</v>
      </c>
      <c r="K159" s="84">
        <f t="shared" si="44"/>
        <v>0</v>
      </c>
      <c r="L159" s="98">
        <v>13.6</v>
      </c>
      <c r="M159" s="73"/>
    </row>
    <row r="160" spans="1:13" s="30" customFormat="1" ht="13.5" customHeight="1">
      <c r="A160" s="74"/>
      <c r="B160" s="187" t="s">
        <v>157</v>
      </c>
      <c r="C160" s="127" t="s">
        <v>160</v>
      </c>
      <c r="D160" s="129" t="s">
        <v>89</v>
      </c>
      <c r="E160" s="75">
        <v>308</v>
      </c>
      <c r="F160" s="76">
        <v>1.1000000000000001</v>
      </c>
      <c r="G160" s="84"/>
      <c r="H160" s="84">
        <f t="shared" si="42"/>
        <v>0</v>
      </c>
      <c r="I160" s="84"/>
      <c r="J160" s="84">
        <f t="shared" si="43"/>
        <v>0</v>
      </c>
      <c r="K160" s="84">
        <f t="shared" si="44"/>
        <v>0</v>
      </c>
      <c r="L160" s="98">
        <v>5</v>
      </c>
      <c r="M160" s="73"/>
    </row>
    <row r="161" spans="1:13" s="30" customFormat="1" ht="13.5" customHeight="1">
      <c r="A161" s="74"/>
      <c r="B161" s="187" t="s">
        <v>158</v>
      </c>
      <c r="C161" s="127" t="s">
        <v>161</v>
      </c>
      <c r="D161" s="129" t="s">
        <v>89</v>
      </c>
      <c r="E161" s="75">
        <v>32</v>
      </c>
      <c r="F161" s="76">
        <v>1</v>
      </c>
      <c r="G161" s="84"/>
      <c r="H161" s="84">
        <f t="shared" si="42"/>
        <v>0</v>
      </c>
      <c r="I161" s="84"/>
      <c r="J161" s="84">
        <f t="shared" si="43"/>
        <v>0</v>
      </c>
      <c r="K161" s="84">
        <f t="shared" si="44"/>
        <v>0</v>
      </c>
      <c r="L161" s="98"/>
      <c r="M161" s="73"/>
    </row>
    <row r="162" spans="1:13" s="31" customFormat="1" ht="13.5" customHeight="1">
      <c r="A162" s="93"/>
      <c r="B162" s="188" t="s">
        <v>54</v>
      </c>
      <c r="C162" s="132"/>
      <c r="D162" s="133" t="s">
        <v>7</v>
      </c>
      <c r="E162" s="98">
        <v>1</v>
      </c>
      <c r="F162" s="76">
        <v>1</v>
      </c>
      <c r="G162" s="84">
        <v>6428.5</v>
      </c>
      <c r="H162" s="84">
        <f t="shared" si="42"/>
        <v>6428.5</v>
      </c>
      <c r="I162" s="84"/>
      <c r="J162" s="84">
        <f t="shared" si="43"/>
        <v>0</v>
      </c>
      <c r="K162" s="84">
        <f t="shared" si="44"/>
        <v>6428.5</v>
      </c>
      <c r="L162" s="98">
        <v>1</v>
      </c>
      <c r="M162" s="94"/>
    </row>
    <row r="163" spans="1:13" s="31" customFormat="1" ht="13.5" customHeight="1">
      <c r="A163" s="93"/>
      <c r="B163" s="188" t="s">
        <v>159</v>
      </c>
      <c r="C163" s="132"/>
      <c r="D163" s="133" t="s">
        <v>91</v>
      </c>
      <c r="E163" s="98">
        <v>8</v>
      </c>
      <c r="F163" s="76">
        <v>1</v>
      </c>
      <c r="G163" s="84"/>
      <c r="H163" s="84">
        <f t="shared" si="42"/>
        <v>0</v>
      </c>
      <c r="I163" s="84"/>
      <c r="J163" s="84">
        <f t="shared" si="43"/>
        <v>0</v>
      </c>
      <c r="K163" s="84">
        <f t="shared" si="44"/>
        <v>0</v>
      </c>
      <c r="L163" s="98"/>
      <c r="M163" s="94"/>
    </row>
    <row r="164" spans="1:13" s="31" customFormat="1" ht="13.5" customHeight="1">
      <c r="A164" s="93"/>
      <c r="B164" s="131"/>
      <c r="C164" s="132"/>
      <c r="D164" s="133"/>
      <c r="E164" s="98"/>
      <c r="F164" s="76"/>
      <c r="G164" s="84"/>
      <c r="H164" s="84"/>
      <c r="I164" s="84"/>
      <c r="J164" s="97"/>
      <c r="K164" s="84"/>
      <c r="L164" s="97"/>
      <c r="M164" s="94"/>
    </row>
    <row r="165" spans="1:13" s="55" customFormat="1" ht="13.5" customHeight="1">
      <c r="A165" s="109"/>
      <c r="B165" s="110" t="s">
        <v>9</v>
      </c>
      <c r="C165" s="111"/>
      <c r="D165" s="109"/>
      <c r="E165" s="116"/>
      <c r="F165" s="117"/>
      <c r="G165" s="112"/>
      <c r="H165" s="112">
        <f>SUM(H153:H162)</f>
        <v>12857</v>
      </c>
      <c r="I165" s="113"/>
      <c r="J165" s="112">
        <f>SUM(J153:J162)</f>
        <v>0</v>
      </c>
      <c r="K165" s="112">
        <f>SUM(K153:K162)</f>
        <v>12857</v>
      </c>
      <c r="L165" s="112"/>
      <c r="M165" s="122"/>
    </row>
    <row r="166" spans="1:13" s="31" customFormat="1" ht="13.5" customHeight="1">
      <c r="A166" s="93"/>
      <c r="B166" s="119"/>
      <c r="C166" s="105"/>
      <c r="D166" s="93"/>
      <c r="E166" s="118"/>
      <c r="F166" s="96"/>
      <c r="G166" s="97"/>
      <c r="H166" s="97"/>
      <c r="I166" s="77"/>
      <c r="J166" s="97"/>
      <c r="K166" s="97"/>
      <c r="L166" s="97"/>
      <c r="M166" s="94"/>
    </row>
    <row r="167" spans="1:13" s="31" customFormat="1" ht="13.5" customHeight="1">
      <c r="A167" s="71" t="s">
        <v>64</v>
      </c>
      <c r="B167" s="107" t="s">
        <v>162</v>
      </c>
      <c r="C167" s="100"/>
      <c r="D167" s="74"/>
      <c r="E167" s="98"/>
      <c r="F167" s="76"/>
      <c r="G167" s="77"/>
      <c r="H167" s="77"/>
      <c r="I167" s="77"/>
      <c r="J167" s="77"/>
      <c r="K167" s="77"/>
      <c r="L167" s="77"/>
      <c r="M167" s="73"/>
    </row>
    <row r="168" spans="1:13" s="31" customFormat="1" ht="13.5" customHeight="1">
      <c r="A168" s="93"/>
      <c r="B168" s="169" t="s">
        <v>163</v>
      </c>
      <c r="C168" s="73"/>
      <c r="D168" s="74"/>
      <c r="E168" s="98"/>
      <c r="F168" s="76"/>
      <c r="G168" s="84"/>
      <c r="H168" s="84"/>
      <c r="I168" s="84"/>
      <c r="J168" s="84"/>
      <c r="K168" s="84"/>
      <c r="L168" s="85">
        <v>4</v>
      </c>
      <c r="M168" s="73"/>
    </row>
    <row r="169" spans="1:13" s="31" customFormat="1" ht="13.5" customHeight="1">
      <c r="A169" s="93"/>
      <c r="B169" s="123" t="s">
        <v>164</v>
      </c>
      <c r="C169" s="73" t="s">
        <v>167</v>
      </c>
      <c r="D169" s="74" t="s">
        <v>89</v>
      </c>
      <c r="E169" s="98">
        <f>92*1.1</f>
        <v>101.2</v>
      </c>
      <c r="F169" s="76">
        <v>1.1000000000000001</v>
      </c>
      <c r="G169" s="84">
        <v>26000</v>
      </c>
      <c r="H169" s="84">
        <f t="shared" ref="H169" si="45">E169*F169*G169</f>
        <v>2894320</v>
      </c>
      <c r="I169" s="84"/>
      <c r="J169" s="84">
        <f t="shared" ref="J169" si="46">I169*E169</f>
        <v>0</v>
      </c>
      <c r="K169" s="84">
        <f t="shared" ref="K169" si="47">SUM(J169,H169)</f>
        <v>2894320</v>
      </c>
      <c r="L169" s="85"/>
      <c r="M169" s="73"/>
    </row>
    <row r="170" spans="1:13" s="31" customFormat="1" ht="13.5" customHeight="1">
      <c r="A170" s="93"/>
      <c r="B170" s="123" t="s">
        <v>165</v>
      </c>
      <c r="C170" s="73"/>
      <c r="D170" s="74" t="s">
        <v>7</v>
      </c>
      <c r="E170" s="98">
        <v>1</v>
      </c>
      <c r="F170" s="76">
        <v>1</v>
      </c>
      <c r="G170" s="84">
        <v>6428.5</v>
      </c>
      <c r="H170" s="84">
        <f t="shared" ref="H170:H175" si="48">E170*F170*G170</f>
        <v>6428.5</v>
      </c>
      <c r="I170" s="84"/>
      <c r="J170" s="84">
        <f t="shared" ref="J170:J175" si="49">I170*E170</f>
        <v>0</v>
      </c>
      <c r="K170" s="84">
        <f t="shared" ref="K170:K175" si="50">SUM(J170,H170)</f>
        <v>6428.5</v>
      </c>
      <c r="L170" s="85"/>
      <c r="M170" s="73"/>
    </row>
    <row r="171" spans="1:13" s="31" customFormat="1" ht="13.5" customHeight="1">
      <c r="A171" s="93"/>
      <c r="B171" s="123" t="s">
        <v>159</v>
      </c>
      <c r="C171" s="73"/>
      <c r="D171" s="74" t="s">
        <v>91</v>
      </c>
      <c r="E171" s="98">
        <v>6</v>
      </c>
      <c r="F171" s="76">
        <v>1</v>
      </c>
      <c r="G171" s="84"/>
      <c r="H171" s="84">
        <f t="shared" si="48"/>
        <v>0</v>
      </c>
      <c r="I171" s="84"/>
      <c r="J171" s="84">
        <f t="shared" si="49"/>
        <v>0</v>
      </c>
      <c r="K171" s="84">
        <f t="shared" si="50"/>
        <v>0</v>
      </c>
      <c r="L171" s="85"/>
      <c r="M171" s="73"/>
    </row>
    <row r="172" spans="1:13" s="31" customFormat="1" ht="13.5" customHeight="1">
      <c r="A172" s="93"/>
      <c r="B172" s="169" t="s">
        <v>166</v>
      </c>
      <c r="C172" s="73"/>
      <c r="D172" s="74"/>
      <c r="E172" s="98"/>
      <c r="F172" s="76"/>
      <c r="G172" s="84"/>
      <c r="H172" s="84">
        <f t="shared" si="48"/>
        <v>0</v>
      </c>
      <c r="I172" s="84"/>
      <c r="J172" s="84">
        <f t="shared" si="49"/>
        <v>0</v>
      </c>
      <c r="K172" s="84">
        <f t="shared" si="50"/>
        <v>0</v>
      </c>
      <c r="L172" s="85"/>
      <c r="M172" s="73"/>
    </row>
    <row r="173" spans="1:13" s="31" customFormat="1" ht="13.5" customHeight="1">
      <c r="A173" s="93"/>
      <c r="B173" s="123" t="s">
        <v>164</v>
      </c>
      <c r="C173" s="73" t="s">
        <v>167</v>
      </c>
      <c r="D173" s="74" t="s">
        <v>89</v>
      </c>
      <c r="E173" s="98">
        <f>149*1.1</f>
        <v>163.9</v>
      </c>
      <c r="F173" s="76">
        <v>1.1000000000000001</v>
      </c>
      <c r="G173" s="84">
        <v>26000</v>
      </c>
      <c r="H173" s="84">
        <f t="shared" si="48"/>
        <v>4687540.0000000009</v>
      </c>
      <c r="I173" s="84"/>
      <c r="J173" s="84">
        <f t="shared" si="49"/>
        <v>0</v>
      </c>
      <c r="K173" s="84">
        <f t="shared" si="50"/>
        <v>4687540.0000000009</v>
      </c>
      <c r="L173" s="85"/>
      <c r="M173" s="73"/>
    </row>
    <row r="174" spans="1:13" s="31" customFormat="1" ht="13.5" customHeight="1">
      <c r="A174" s="93"/>
      <c r="B174" s="123" t="s">
        <v>165</v>
      </c>
      <c r="C174" s="73"/>
      <c r="D174" s="74" t="s">
        <v>7</v>
      </c>
      <c r="E174" s="98">
        <v>1</v>
      </c>
      <c r="F174" s="76">
        <v>1</v>
      </c>
      <c r="G174" s="84">
        <v>6428.5</v>
      </c>
      <c r="H174" s="84">
        <f t="shared" si="48"/>
        <v>6428.5</v>
      </c>
      <c r="I174" s="84"/>
      <c r="J174" s="84">
        <f t="shared" si="49"/>
        <v>0</v>
      </c>
      <c r="K174" s="84">
        <f t="shared" si="50"/>
        <v>6428.5</v>
      </c>
      <c r="L174" s="85"/>
      <c r="M174" s="73"/>
    </row>
    <row r="175" spans="1:13" s="31" customFormat="1" ht="13.5" customHeight="1">
      <c r="A175" s="93"/>
      <c r="B175" s="123" t="s">
        <v>159</v>
      </c>
      <c r="C175" s="73"/>
      <c r="D175" s="74" t="s">
        <v>91</v>
      </c>
      <c r="E175" s="98">
        <v>10</v>
      </c>
      <c r="F175" s="76">
        <v>1</v>
      </c>
      <c r="G175" s="84"/>
      <c r="H175" s="84">
        <f t="shared" si="48"/>
        <v>0</v>
      </c>
      <c r="I175" s="84"/>
      <c r="J175" s="84">
        <f t="shared" si="49"/>
        <v>0</v>
      </c>
      <c r="K175" s="84">
        <f t="shared" si="50"/>
        <v>0</v>
      </c>
      <c r="L175" s="85"/>
      <c r="M175" s="73"/>
    </row>
    <row r="176" spans="1:13" s="31" customFormat="1" ht="13.5" customHeight="1">
      <c r="A176" s="93"/>
      <c r="B176" s="121"/>
      <c r="C176" s="100"/>
      <c r="D176" s="101"/>
      <c r="E176" s="108"/>
      <c r="F176" s="102"/>
      <c r="G176" s="124"/>
      <c r="H176" s="124"/>
      <c r="I176" s="124"/>
      <c r="J176" s="124"/>
      <c r="K176" s="124"/>
      <c r="L176" s="124"/>
      <c r="M176" s="100"/>
    </row>
    <row r="177" spans="1:13" s="54" customFormat="1" ht="13.5" customHeight="1">
      <c r="A177" s="109"/>
      <c r="B177" s="109" t="s">
        <v>45</v>
      </c>
      <c r="C177" s="122"/>
      <c r="D177" s="109"/>
      <c r="E177" s="116"/>
      <c r="F177" s="117"/>
      <c r="G177" s="112"/>
      <c r="H177" s="112">
        <f>SUM(H168:H176)</f>
        <v>7594717.0000000009</v>
      </c>
      <c r="I177" s="113"/>
      <c r="J177" s="112">
        <f>SUM(J168:J176)</f>
        <v>0</v>
      </c>
      <c r="K177" s="112">
        <f>SUM(K168:K176)</f>
        <v>7594717.0000000009</v>
      </c>
      <c r="L177" s="112"/>
      <c r="M177" s="122"/>
    </row>
    <row r="178" spans="1:13" s="54" customFormat="1" ht="13.5" customHeight="1">
      <c r="A178" s="158"/>
      <c r="B178" s="158"/>
      <c r="C178" s="154"/>
      <c r="D178" s="158"/>
      <c r="E178" s="153"/>
      <c r="F178" s="160"/>
      <c r="G178" s="152"/>
      <c r="H178" s="152"/>
      <c r="I178" s="161"/>
      <c r="J178" s="152"/>
      <c r="K178" s="152"/>
      <c r="L178" s="152"/>
      <c r="M178" s="154"/>
    </row>
    <row r="179" spans="1:13" s="54" customFormat="1" ht="13.5" customHeight="1">
      <c r="A179" s="177" t="s">
        <v>174</v>
      </c>
      <c r="B179" s="151" t="s">
        <v>168</v>
      </c>
      <c r="C179" s="154"/>
      <c r="D179" s="158"/>
      <c r="E179" s="153"/>
      <c r="F179" s="160"/>
      <c r="G179" s="152"/>
      <c r="H179" s="152"/>
      <c r="I179" s="161"/>
      <c r="J179" s="152"/>
      <c r="K179" s="152"/>
      <c r="L179" s="152"/>
      <c r="M179" s="154"/>
    </row>
    <row r="180" spans="1:13" s="54" customFormat="1" ht="13.5" customHeight="1">
      <c r="A180" s="158"/>
      <c r="B180" s="151" t="s">
        <v>166</v>
      </c>
      <c r="C180" s="154"/>
      <c r="D180" s="158"/>
      <c r="E180" s="153"/>
      <c r="F180" s="160"/>
      <c r="G180" s="152"/>
      <c r="H180" s="152"/>
      <c r="I180" s="161"/>
      <c r="J180" s="152"/>
      <c r="K180" s="152"/>
      <c r="L180" s="152"/>
      <c r="M180" s="154"/>
    </row>
    <row r="181" spans="1:13" s="54" customFormat="1" ht="13.5" customHeight="1">
      <c r="A181" s="158"/>
      <c r="B181" s="150" t="s">
        <v>169</v>
      </c>
      <c r="C181" s="149" t="s">
        <v>167</v>
      </c>
      <c r="D181" s="179" t="s">
        <v>89</v>
      </c>
      <c r="E181" s="180">
        <v>28</v>
      </c>
      <c r="F181" s="178">
        <v>1.1000000000000001</v>
      </c>
      <c r="G181" s="161"/>
      <c r="H181" s="84">
        <f t="shared" ref="H181" si="51">E181*F181*G181</f>
        <v>0</v>
      </c>
      <c r="I181" s="84"/>
      <c r="J181" s="84">
        <f t="shared" ref="J181" si="52">I181*E181</f>
        <v>0</v>
      </c>
      <c r="K181" s="84">
        <f t="shared" ref="K181" si="53">SUM(J181,H181)</f>
        <v>0</v>
      </c>
      <c r="L181" s="161"/>
      <c r="M181" s="149"/>
    </row>
    <row r="182" spans="1:13" s="54" customFormat="1" ht="13.5" customHeight="1">
      <c r="A182" s="158"/>
      <c r="B182" s="150" t="s">
        <v>170</v>
      </c>
      <c r="C182" s="149" t="s">
        <v>172</v>
      </c>
      <c r="D182" s="179" t="s">
        <v>89</v>
      </c>
      <c r="E182" s="180">
        <v>28</v>
      </c>
      <c r="F182" s="178">
        <v>1</v>
      </c>
      <c r="G182" s="161"/>
      <c r="H182" s="84">
        <f t="shared" ref="H182:H184" si="54">E182*F182*G182</f>
        <v>0</v>
      </c>
      <c r="I182" s="84"/>
      <c r="J182" s="84">
        <f t="shared" ref="J182:J184" si="55">I182*E182</f>
        <v>0</v>
      </c>
      <c r="K182" s="84">
        <f t="shared" ref="K182:K184" si="56">SUM(J182,H182)</f>
        <v>0</v>
      </c>
      <c r="L182" s="161"/>
      <c r="M182" s="149"/>
    </row>
    <row r="183" spans="1:13" s="54" customFormat="1" ht="13.5" customHeight="1">
      <c r="A183" s="158"/>
      <c r="B183" s="150" t="s">
        <v>171</v>
      </c>
      <c r="C183" s="149"/>
      <c r="D183" s="179" t="s">
        <v>7</v>
      </c>
      <c r="E183" s="180">
        <v>1</v>
      </c>
      <c r="F183" s="178">
        <v>1</v>
      </c>
      <c r="G183" s="161"/>
      <c r="H183" s="84">
        <f t="shared" si="54"/>
        <v>0</v>
      </c>
      <c r="I183" s="84"/>
      <c r="J183" s="84">
        <f t="shared" si="55"/>
        <v>0</v>
      </c>
      <c r="K183" s="84">
        <f t="shared" si="56"/>
        <v>0</v>
      </c>
      <c r="L183" s="161"/>
      <c r="M183" s="149"/>
    </row>
    <row r="184" spans="1:13" s="54" customFormat="1" ht="13.5" customHeight="1">
      <c r="A184" s="158"/>
      <c r="B184" s="150" t="s">
        <v>159</v>
      </c>
      <c r="C184" s="149"/>
      <c r="D184" s="179" t="s">
        <v>91</v>
      </c>
      <c r="E184" s="180">
        <v>4</v>
      </c>
      <c r="F184" s="178">
        <v>1</v>
      </c>
      <c r="G184" s="161"/>
      <c r="H184" s="84">
        <f t="shared" si="54"/>
        <v>0</v>
      </c>
      <c r="I184" s="84"/>
      <c r="J184" s="84">
        <f t="shared" si="55"/>
        <v>0</v>
      </c>
      <c r="K184" s="84">
        <f t="shared" si="56"/>
        <v>0</v>
      </c>
      <c r="L184" s="161"/>
      <c r="M184" s="149"/>
    </row>
    <row r="185" spans="1:13" s="54" customFormat="1" ht="13.5" customHeight="1">
      <c r="A185" s="158"/>
      <c r="B185" s="150"/>
      <c r="C185" s="149"/>
      <c r="D185" s="179"/>
      <c r="E185" s="180"/>
      <c r="F185" s="178"/>
      <c r="G185" s="161"/>
      <c r="H185" s="161"/>
      <c r="I185" s="161"/>
      <c r="J185" s="161"/>
      <c r="K185" s="161"/>
      <c r="L185" s="161"/>
      <c r="M185" s="149"/>
    </row>
    <row r="186" spans="1:13" s="54" customFormat="1" ht="13.5" customHeight="1">
      <c r="A186" s="109"/>
      <c r="B186" s="109" t="s">
        <v>9</v>
      </c>
      <c r="C186" s="122"/>
      <c r="D186" s="109"/>
      <c r="E186" s="116"/>
      <c r="F186" s="117"/>
      <c r="G186" s="112"/>
      <c r="H186" s="112">
        <f>SUM(H179:H185)</f>
        <v>0</v>
      </c>
      <c r="I186" s="112"/>
      <c r="J186" s="112">
        <f t="shared" ref="J186:K186" si="57">SUM(J179:J185)</f>
        <v>0</v>
      </c>
      <c r="K186" s="112">
        <f t="shared" si="57"/>
        <v>0</v>
      </c>
      <c r="L186" s="112"/>
      <c r="M186" s="122"/>
    </row>
    <row r="187" spans="1:13" s="31" customFormat="1" ht="13.5" customHeight="1">
      <c r="A187" s="74"/>
      <c r="B187" s="92"/>
      <c r="C187" s="73"/>
      <c r="D187" s="74"/>
      <c r="E187" s="98"/>
      <c r="F187" s="76"/>
      <c r="G187" s="77"/>
      <c r="H187" s="77"/>
      <c r="I187" s="77"/>
      <c r="J187" s="77"/>
      <c r="K187" s="77"/>
      <c r="L187" s="77"/>
      <c r="M187" s="73"/>
    </row>
    <row r="188" spans="1:13" s="31" customFormat="1" ht="13.5" customHeight="1">
      <c r="A188" s="177" t="s">
        <v>213</v>
      </c>
      <c r="B188" s="151" t="s">
        <v>214</v>
      </c>
      <c r="C188" s="73"/>
      <c r="D188" s="74"/>
      <c r="E188" s="98"/>
      <c r="F188" s="76"/>
      <c r="G188" s="77"/>
      <c r="H188" s="77"/>
      <c r="I188" s="77"/>
      <c r="J188" s="77"/>
      <c r="K188" s="77"/>
      <c r="L188" s="77"/>
      <c r="M188" s="73"/>
    </row>
    <row r="189" spans="1:13" s="31" customFormat="1" ht="13.5" customHeight="1">
      <c r="A189" s="74"/>
      <c r="B189" s="107" t="s">
        <v>126</v>
      </c>
      <c r="C189" s="100"/>
      <c r="D189" s="101"/>
      <c r="E189" s="108"/>
      <c r="F189" s="102"/>
      <c r="G189" s="77"/>
      <c r="H189" s="77"/>
      <c r="I189" s="77"/>
      <c r="J189" s="77"/>
      <c r="K189" s="77"/>
      <c r="L189" s="77"/>
      <c r="M189" s="73"/>
    </row>
    <row r="190" spans="1:13" s="31" customFormat="1" ht="13.5" customHeight="1">
      <c r="A190" s="74"/>
      <c r="B190" s="87" t="s">
        <v>215</v>
      </c>
      <c r="C190" s="80" t="s">
        <v>219</v>
      </c>
      <c r="D190" s="81" t="s">
        <v>212</v>
      </c>
      <c r="E190" s="82">
        <v>8</v>
      </c>
      <c r="F190" s="76">
        <v>1</v>
      </c>
      <c r="G190" s="84"/>
      <c r="H190" s="84">
        <f t="shared" ref="H190:H215" si="58">E190*F190*G190</f>
        <v>0</v>
      </c>
      <c r="I190" s="84"/>
      <c r="J190" s="84">
        <f t="shared" ref="J190:J215" si="59">I190*E190</f>
        <v>0</v>
      </c>
      <c r="K190" s="84">
        <f t="shared" ref="K190:K215" si="60">SUM(J190,H190)</f>
        <v>0</v>
      </c>
      <c r="L190" s="77"/>
      <c r="M190" s="73"/>
    </row>
    <row r="191" spans="1:13" s="31" customFormat="1" ht="13.5" customHeight="1">
      <c r="A191" s="74"/>
      <c r="B191" s="87" t="s">
        <v>218</v>
      </c>
      <c r="C191" s="80" t="s">
        <v>217</v>
      </c>
      <c r="D191" s="81" t="s">
        <v>216</v>
      </c>
      <c r="E191" s="82">
        <v>1</v>
      </c>
      <c r="F191" s="76">
        <v>1</v>
      </c>
      <c r="G191" s="84"/>
      <c r="H191" s="84">
        <f t="shared" ref="H191" si="61">E191*F191*G191</f>
        <v>0</v>
      </c>
      <c r="I191" s="84"/>
      <c r="J191" s="84">
        <f t="shared" ref="J191" si="62">I191*E191</f>
        <v>0</v>
      </c>
      <c r="K191" s="84">
        <f t="shared" ref="K191" si="63">SUM(J191,H191)</f>
        <v>0</v>
      </c>
      <c r="L191" s="77"/>
      <c r="M191" s="73"/>
    </row>
    <row r="192" spans="1:13" s="31" customFormat="1" ht="13.5" customHeight="1">
      <c r="A192" s="74"/>
      <c r="B192" s="92" t="s">
        <v>202</v>
      </c>
      <c r="C192" s="73"/>
      <c r="D192" s="74" t="s">
        <v>212</v>
      </c>
      <c r="E192" s="98">
        <v>8</v>
      </c>
      <c r="F192" s="76">
        <v>1</v>
      </c>
      <c r="G192" s="84"/>
      <c r="H192" s="84">
        <f t="shared" si="58"/>
        <v>0</v>
      </c>
      <c r="I192" s="84"/>
      <c r="J192" s="84">
        <f t="shared" si="59"/>
        <v>0</v>
      </c>
      <c r="K192" s="84">
        <f t="shared" si="60"/>
        <v>0</v>
      </c>
      <c r="L192" s="77"/>
      <c r="M192" s="73"/>
    </row>
    <row r="193" spans="1:13" s="31" customFormat="1" ht="13.5" customHeight="1">
      <c r="A193" s="74"/>
      <c r="B193" s="79" t="s">
        <v>203</v>
      </c>
      <c r="C193" s="80"/>
      <c r="D193" s="81" t="s">
        <v>212</v>
      </c>
      <c r="E193" s="82">
        <v>8</v>
      </c>
      <c r="F193" s="76">
        <v>1</v>
      </c>
      <c r="G193" s="84"/>
      <c r="H193" s="84">
        <f t="shared" si="58"/>
        <v>0</v>
      </c>
      <c r="I193" s="84"/>
      <c r="J193" s="84">
        <f t="shared" si="59"/>
        <v>0</v>
      </c>
      <c r="K193" s="84">
        <f t="shared" si="60"/>
        <v>0</v>
      </c>
      <c r="L193" s="77"/>
      <c r="M193" s="73"/>
    </row>
    <row r="194" spans="1:13" s="31" customFormat="1" ht="13.5" customHeight="1">
      <c r="A194" s="74"/>
      <c r="B194" s="79" t="s">
        <v>204</v>
      </c>
      <c r="C194" s="80"/>
      <c r="D194" s="81" t="s">
        <v>50</v>
      </c>
      <c r="E194" s="82">
        <v>10</v>
      </c>
      <c r="F194" s="76">
        <v>1</v>
      </c>
      <c r="G194" s="84"/>
      <c r="H194" s="84">
        <f t="shared" si="58"/>
        <v>0</v>
      </c>
      <c r="I194" s="84"/>
      <c r="J194" s="84">
        <f t="shared" si="59"/>
        <v>0</v>
      </c>
      <c r="K194" s="84">
        <f t="shared" si="60"/>
        <v>0</v>
      </c>
      <c r="L194" s="77"/>
      <c r="M194" s="73"/>
    </row>
    <row r="195" spans="1:13" s="31" customFormat="1" ht="13.5" customHeight="1">
      <c r="A195" s="74"/>
      <c r="B195" s="79" t="s">
        <v>205</v>
      </c>
      <c r="C195" s="80"/>
      <c r="D195" s="81" t="s">
        <v>50</v>
      </c>
      <c r="E195" s="82">
        <v>5</v>
      </c>
      <c r="F195" s="76">
        <v>1</v>
      </c>
      <c r="G195" s="84"/>
      <c r="H195" s="84">
        <f t="shared" si="58"/>
        <v>0</v>
      </c>
      <c r="I195" s="84"/>
      <c r="J195" s="84">
        <f t="shared" si="59"/>
        <v>0</v>
      </c>
      <c r="K195" s="84">
        <f t="shared" si="60"/>
        <v>0</v>
      </c>
      <c r="L195" s="77"/>
      <c r="M195" s="73"/>
    </row>
    <row r="196" spans="1:13" s="31" customFormat="1" ht="13.5" customHeight="1">
      <c r="A196" s="74"/>
      <c r="B196" s="79" t="s">
        <v>206</v>
      </c>
      <c r="C196" s="80"/>
      <c r="D196" s="81" t="s">
        <v>50</v>
      </c>
      <c r="E196" s="82">
        <v>10</v>
      </c>
      <c r="F196" s="76">
        <v>1</v>
      </c>
      <c r="G196" s="84"/>
      <c r="H196" s="84">
        <f t="shared" si="58"/>
        <v>0</v>
      </c>
      <c r="I196" s="84"/>
      <c r="J196" s="84">
        <f t="shared" si="59"/>
        <v>0</v>
      </c>
      <c r="K196" s="84">
        <f t="shared" si="60"/>
        <v>0</v>
      </c>
      <c r="L196" s="77"/>
      <c r="M196" s="73"/>
    </row>
    <row r="197" spans="1:13" s="31" customFormat="1" ht="13.5" customHeight="1">
      <c r="A197" s="74"/>
      <c r="B197" s="79" t="s">
        <v>207</v>
      </c>
      <c r="C197" s="80"/>
      <c r="D197" s="81" t="s">
        <v>50</v>
      </c>
      <c r="E197" s="82">
        <v>25</v>
      </c>
      <c r="F197" s="76">
        <v>1</v>
      </c>
      <c r="G197" s="84"/>
      <c r="H197" s="84">
        <f t="shared" si="58"/>
        <v>0</v>
      </c>
      <c r="I197" s="84"/>
      <c r="J197" s="84">
        <f t="shared" si="59"/>
        <v>0</v>
      </c>
      <c r="K197" s="84">
        <f t="shared" si="60"/>
        <v>0</v>
      </c>
      <c r="L197" s="77"/>
      <c r="M197" s="73"/>
    </row>
    <row r="198" spans="1:13" s="31" customFormat="1" ht="13.5" customHeight="1">
      <c r="A198" s="74"/>
      <c r="B198" s="79" t="s">
        <v>208</v>
      </c>
      <c r="C198" s="80"/>
      <c r="D198" s="81" t="s">
        <v>10</v>
      </c>
      <c r="E198" s="82">
        <v>1</v>
      </c>
      <c r="F198" s="76">
        <v>1</v>
      </c>
      <c r="G198" s="84"/>
      <c r="H198" s="84">
        <f t="shared" si="58"/>
        <v>0</v>
      </c>
      <c r="I198" s="84"/>
      <c r="J198" s="84">
        <f t="shared" si="59"/>
        <v>0</v>
      </c>
      <c r="K198" s="84">
        <f t="shared" si="60"/>
        <v>0</v>
      </c>
      <c r="L198" s="77"/>
      <c r="M198" s="73"/>
    </row>
    <row r="199" spans="1:13" s="31" customFormat="1" ht="13.5" customHeight="1">
      <c r="A199" s="74"/>
      <c r="B199" s="79" t="s">
        <v>209</v>
      </c>
      <c r="C199" s="80"/>
      <c r="D199" s="81" t="s">
        <v>10</v>
      </c>
      <c r="E199" s="82">
        <v>1</v>
      </c>
      <c r="F199" s="76">
        <v>1</v>
      </c>
      <c r="G199" s="84"/>
      <c r="H199" s="84">
        <f t="shared" si="58"/>
        <v>0</v>
      </c>
      <c r="I199" s="84"/>
      <c r="J199" s="84">
        <f t="shared" si="59"/>
        <v>0</v>
      </c>
      <c r="K199" s="84">
        <f t="shared" si="60"/>
        <v>0</v>
      </c>
      <c r="L199" s="77"/>
      <c r="M199" s="73"/>
    </row>
    <row r="200" spans="1:13" s="31" customFormat="1" ht="13.5" customHeight="1">
      <c r="A200" s="74"/>
      <c r="B200" s="79" t="s">
        <v>210</v>
      </c>
      <c r="C200" s="80" t="s">
        <v>220</v>
      </c>
      <c r="D200" s="81" t="s">
        <v>212</v>
      </c>
      <c r="E200" s="82">
        <v>6</v>
      </c>
      <c r="F200" s="76">
        <v>1</v>
      </c>
      <c r="G200" s="84"/>
      <c r="H200" s="84">
        <f t="shared" si="58"/>
        <v>0</v>
      </c>
      <c r="I200" s="84"/>
      <c r="J200" s="84">
        <f t="shared" si="59"/>
        <v>0</v>
      </c>
      <c r="K200" s="84">
        <f t="shared" si="60"/>
        <v>0</v>
      </c>
      <c r="L200" s="77"/>
      <c r="M200" s="73"/>
    </row>
    <row r="201" spans="1:13" s="31" customFormat="1" ht="13.5" customHeight="1">
      <c r="A201" s="74"/>
      <c r="B201" s="79" t="s">
        <v>211</v>
      </c>
      <c r="C201" s="80"/>
      <c r="D201" s="81" t="s">
        <v>10</v>
      </c>
      <c r="E201" s="82">
        <v>7</v>
      </c>
      <c r="F201" s="76">
        <v>1</v>
      </c>
      <c r="G201" s="84"/>
      <c r="H201" s="84">
        <f t="shared" si="58"/>
        <v>0</v>
      </c>
      <c r="I201" s="84"/>
      <c r="J201" s="84">
        <f t="shared" si="59"/>
        <v>0</v>
      </c>
      <c r="K201" s="84">
        <f t="shared" si="60"/>
        <v>0</v>
      </c>
      <c r="L201" s="77"/>
      <c r="M201" s="73"/>
    </row>
    <row r="202" spans="1:13" s="31" customFormat="1" ht="13.5" customHeight="1">
      <c r="A202" s="74"/>
      <c r="B202" s="79"/>
      <c r="C202" s="88"/>
      <c r="D202" s="89"/>
      <c r="E202" s="90"/>
      <c r="F202" s="76"/>
      <c r="G202" s="84"/>
      <c r="H202" s="84">
        <f t="shared" si="58"/>
        <v>0</v>
      </c>
      <c r="I202" s="84"/>
      <c r="J202" s="84">
        <f t="shared" si="59"/>
        <v>0</v>
      </c>
      <c r="K202" s="84">
        <f t="shared" si="60"/>
        <v>0</v>
      </c>
      <c r="L202" s="77"/>
      <c r="M202" s="73"/>
    </row>
    <row r="203" spans="1:13" s="31" customFormat="1" ht="13.5" customHeight="1">
      <c r="A203" s="74"/>
      <c r="B203" s="164" t="s">
        <v>132</v>
      </c>
      <c r="C203" s="88"/>
      <c r="D203" s="89"/>
      <c r="E203" s="90"/>
      <c r="F203" s="76"/>
      <c r="G203" s="84"/>
      <c r="H203" s="84">
        <f t="shared" si="58"/>
        <v>0</v>
      </c>
      <c r="I203" s="84"/>
      <c r="J203" s="84">
        <f t="shared" si="59"/>
        <v>0</v>
      </c>
      <c r="K203" s="84">
        <f t="shared" si="60"/>
        <v>0</v>
      </c>
      <c r="L203" s="77"/>
      <c r="M203" s="73"/>
    </row>
    <row r="204" spans="1:13" s="31" customFormat="1" ht="13.5" customHeight="1">
      <c r="A204" s="74"/>
      <c r="B204" s="79" t="s">
        <v>226</v>
      </c>
      <c r="C204" s="80" t="s">
        <v>219</v>
      </c>
      <c r="D204" s="81" t="s">
        <v>212</v>
      </c>
      <c r="E204" s="90">
        <v>6</v>
      </c>
      <c r="F204" s="76">
        <v>1.1000000000000001</v>
      </c>
      <c r="G204" s="84"/>
      <c r="H204" s="84">
        <f t="shared" si="58"/>
        <v>0</v>
      </c>
      <c r="I204" s="84"/>
      <c r="J204" s="84">
        <f t="shared" si="59"/>
        <v>0</v>
      </c>
      <c r="K204" s="84">
        <f t="shared" si="60"/>
        <v>0</v>
      </c>
      <c r="L204" s="77"/>
      <c r="M204" s="73"/>
    </row>
    <row r="205" spans="1:13" s="31" customFormat="1" ht="13.5" customHeight="1">
      <c r="A205" s="74"/>
      <c r="B205" s="87" t="s">
        <v>218</v>
      </c>
      <c r="C205" s="80" t="s">
        <v>217</v>
      </c>
      <c r="D205" s="81" t="s">
        <v>216</v>
      </c>
      <c r="E205" s="82">
        <v>1</v>
      </c>
      <c r="F205" s="76">
        <v>1</v>
      </c>
      <c r="G205" s="84"/>
      <c r="H205" s="84">
        <f t="shared" si="58"/>
        <v>0</v>
      </c>
      <c r="I205" s="84"/>
      <c r="J205" s="84">
        <f t="shared" si="59"/>
        <v>0</v>
      </c>
      <c r="K205" s="84">
        <f t="shared" si="60"/>
        <v>0</v>
      </c>
      <c r="L205" s="77"/>
      <c r="M205" s="73"/>
    </row>
    <row r="206" spans="1:13" s="31" customFormat="1" ht="13.5" customHeight="1">
      <c r="A206" s="74"/>
      <c r="B206" s="79" t="s">
        <v>221</v>
      </c>
      <c r="C206" s="88"/>
      <c r="D206" s="74" t="s">
        <v>212</v>
      </c>
      <c r="E206" s="90">
        <v>6</v>
      </c>
      <c r="F206" s="76">
        <v>1.1000000000000001</v>
      </c>
      <c r="G206" s="84"/>
      <c r="H206" s="84">
        <f t="shared" si="58"/>
        <v>0</v>
      </c>
      <c r="I206" s="84"/>
      <c r="J206" s="84">
        <f t="shared" si="59"/>
        <v>0</v>
      </c>
      <c r="K206" s="84">
        <f t="shared" si="60"/>
        <v>0</v>
      </c>
      <c r="L206" s="77"/>
      <c r="M206" s="73"/>
    </row>
    <row r="207" spans="1:13" s="31" customFormat="1" ht="13.5" customHeight="1">
      <c r="A207" s="74"/>
      <c r="B207" s="79" t="s">
        <v>222</v>
      </c>
      <c r="C207" s="88"/>
      <c r="D207" s="81" t="s">
        <v>212</v>
      </c>
      <c r="E207" s="90">
        <v>6</v>
      </c>
      <c r="F207" s="76">
        <v>1.1000000000000001</v>
      </c>
      <c r="G207" s="84"/>
      <c r="H207" s="84">
        <f t="shared" si="58"/>
        <v>0</v>
      </c>
      <c r="I207" s="84"/>
      <c r="J207" s="84">
        <f t="shared" si="59"/>
        <v>0</v>
      </c>
      <c r="K207" s="84">
        <f t="shared" si="60"/>
        <v>0</v>
      </c>
      <c r="L207" s="77"/>
      <c r="M207" s="73"/>
    </row>
    <row r="208" spans="1:13" s="31" customFormat="1" ht="13.5" customHeight="1">
      <c r="A208" s="74"/>
      <c r="B208" s="79" t="s">
        <v>223</v>
      </c>
      <c r="C208" s="88"/>
      <c r="D208" s="81" t="s">
        <v>50</v>
      </c>
      <c r="E208" s="90">
        <v>20</v>
      </c>
      <c r="F208" s="76">
        <v>1.1000000000000001</v>
      </c>
      <c r="G208" s="84"/>
      <c r="H208" s="84">
        <f t="shared" si="58"/>
        <v>0</v>
      </c>
      <c r="I208" s="84"/>
      <c r="J208" s="84">
        <f t="shared" si="59"/>
        <v>0</v>
      </c>
      <c r="K208" s="84">
        <f t="shared" si="60"/>
        <v>0</v>
      </c>
      <c r="L208" s="77"/>
      <c r="M208" s="73"/>
    </row>
    <row r="209" spans="1:13" s="31" customFormat="1" ht="13.5" customHeight="1">
      <c r="A209" s="74"/>
      <c r="B209" s="79" t="s">
        <v>224</v>
      </c>
      <c r="C209" s="88"/>
      <c r="D209" s="81" t="s">
        <v>50</v>
      </c>
      <c r="E209" s="90">
        <v>5</v>
      </c>
      <c r="F209" s="76">
        <v>1.1000000000000001</v>
      </c>
      <c r="G209" s="84"/>
      <c r="H209" s="84">
        <f t="shared" si="58"/>
        <v>0</v>
      </c>
      <c r="I209" s="84"/>
      <c r="J209" s="84">
        <f t="shared" si="59"/>
        <v>0</v>
      </c>
      <c r="K209" s="84">
        <f t="shared" si="60"/>
        <v>0</v>
      </c>
      <c r="L209" s="77"/>
      <c r="M209" s="73"/>
    </row>
    <row r="210" spans="1:13" s="31" customFormat="1" ht="13.5" customHeight="1">
      <c r="A210" s="74"/>
      <c r="B210" s="79" t="s">
        <v>206</v>
      </c>
      <c r="C210" s="88"/>
      <c r="D210" s="81" t="s">
        <v>50</v>
      </c>
      <c r="E210" s="90">
        <v>10</v>
      </c>
      <c r="F210" s="76">
        <v>1.1000000000000001</v>
      </c>
      <c r="G210" s="84"/>
      <c r="H210" s="84">
        <f t="shared" si="58"/>
        <v>0</v>
      </c>
      <c r="I210" s="84"/>
      <c r="J210" s="84">
        <f t="shared" si="59"/>
        <v>0</v>
      </c>
      <c r="K210" s="84">
        <f t="shared" si="60"/>
        <v>0</v>
      </c>
      <c r="L210" s="77"/>
      <c r="M210" s="73"/>
    </row>
    <row r="211" spans="1:13" s="31" customFormat="1" ht="13.5" customHeight="1">
      <c r="A211" s="74"/>
      <c r="B211" s="79" t="s">
        <v>207</v>
      </c>
      <c r="C211" s="88"/>
      <c r="D211" s="81" t="s">
        <v>50</v>
      </c>
      <c r="E211" s="90">
        <v>15</v>
      </c>
      <c r="F211" s="76">
        <v>1.1000000000000001</v>
      </c>
      <c r="G211" s="84"/>
      <c r="H211" s="84">
        <f t="shared" si="58"/>
        <v>0</v>
      </c>
      <c r="I211" s="84"/>
      <c r="J211" s="84">
        <f t="shared" si="59"/>
        <v>0</v>
      </c>
      <c r="K211" s="84">
        <f t="shared" si="60"/>
        <v>0</v>
      </c>
      <c r="L211" s="77"/>
      <c r="M211" s="73"/>
    </row>
    <row r="212" spans="1:13" s="31" customFormat="1" ht="13.5" customHeight="1">
      <c r="A212" s="74"/>
      <c r="B212" s="79" t="s">
        <v>208</v>
      </c>
      <c r="C212" s="88"/>
      <c r="D212" s="81" t="s">
        <v>10</v>
      </c>
      <c r="E212" s="90">
        <v>1</v>
      </c>
      <c r="F212" s="76">
        <v>1</v>
      </c>
      <c r="G212" s="84"/>
      <c r="H212" s="84">
        <f t="shared" si="58"/>
        <v>0</v>
      </c>
      <c r="I212" s="84"/>
      <c r="J212" s="84">
        <f t="shared" si="59"/>
        <v>0</v>
      </c>
      <c r="K212" s="84">
        <f t="shared" si="60"/>
        <v>0</v>
      </c>
      <c r="L212" s="77"/>
      <c r="M212" s="73"/>
    </row>
    <row r="213" spans="1:13" s="31" customFormat="1" ht="13.5" customHeight="1">
      <c r="A213" s="74"/>
      <c r="B213" s="79" t="s">
        <v>225</v>
      </c>
      <c r="C213" s="88"/>
      <c r="D213" s="81" t="s">
        <v>10</v>
      </c>
      <c r="E213" s="90">
        <v>1</v>
      </c>
      <c r="F213" s="76">
        <v>1</v>
      </c>
      <c r="G213" s="84"/>
      <c r="H213" s="84">
        <f t="shared" si="58"/>
        <v>0</v>
      </c>
      <c r="I213" s="84"/>
      <c r="J213" s="84">
        <f t="shared" si="59"/>
        <v>0</v>
      </c>
      <c r="K213" s="84">
        <f t="shared" si="60"/>
        <v>0</v>
      </c>
      <c r="L213" s="77"/>
      <c r="M213" s="73"/>
    </row>
    <row r="214" spans="1:13" s="31" customFormat="1" ht="13.5" customHeight="1">
      <c r="A214" s="74"/>
      <c r="B214" s="79" t="s">
        <v>210</v>
      </c>
      <c r="C214" s="80" t="s">
        <v>220</v>
      </c>
      <c r="D214" s="81" t="s">
        <v>212</v>
      </c>
      <c r="E214" s="90">
        <v>6</v>
      </c>
      <c r="F214" s="76">
        <v>1</v>
      </c>
      <c r="G214" s="84"/>
      <c r="H214" s="84">
        <f t="shared" si="58"/>
        <v>0</v>
      </c>
      <c r="I214" s="84"/>
      <c r="J214" s="84">
        <f t="shared" si="59"/>
        <v>0</v>
      </c>
      <c r="K214" s="84">
        <f t="shared" si="60"/>
        <v>0</v>
      </c>
      <c r="L214" s="77"/>
      <c r="M214" s="73"/>
    </row>
    <row r="215" spans="1:13" s="31" customFormat="1" ht="13.5" customHeight="1">
      <c r="A215" s="74"/>
      <c r="B215" s="79" t="s">
        <v>211</v>
      </c>
      <c r="C215" s="88"/>
      <c r="D215" s="81" t="s">
        <v>10</v>
      </c>
      <c r="E215" s="90">
        <v>5</v>
      </c>
      <c r="F215" s="76">
        <v>1</v>
      </c>
      <c r="G215" s="84"/>
      <c r="H215" s="84">
        <f t="shared" si="58"/>
        <v>0</v>
      </c>
      <c r="I215" s="84"/>
      <c r="J215" s="84">
        <f t="shared" si="59"/>
        <v>0</v>
      </c>
      <c r="K215" s="84">
        <f t="shared" si="60"/>
        <v>0</v>
      </c>
      <c r="L215" s="77"/>
      <c r="M215" s="73"/>
    </row>
    <row r="216" spans="1:13" s="31" customFormat="1" ht="13.5" customHeight="1">
      <c r="A216" s="74"/>
      <c r="B216" s="92"/>
      <c r="C216" s="73"/>
      <c r="D216" s="74"/>
      <c r="E216" s="98"/>
      <c r="F216" s="76"/>
      <c r="G216" s="77"/>
      <c r="H216" s="77"/>
      <c r="I216" s="77"/>
      <c r="J216" s="77"/>
      <c r="K216" s="77"/>
      <c r="L216" s="77"/>
      <c r="M216" s="73"/>
    </row>
    <row r="217" spans="1:13" s="31" customFormat="1" ht="13.5" customHeight="1">
      <c r="A217" s="109"/>
      <c r="B217" s="109" t="s">
        <v>9</v>
      </c>
      <c r="C217" s="122"/>
      <c r="D217" s="109"/>
      <c r="E217" s="116"/>
      <c r="F217" s="117"/>
      <c r="G217" s="112"/>
      <c r="H217" s="112">
        <f>SUM(H190:H216)</f>
        <v>0</v>
      </c>
      <c r="I217" s="112"/>
      <c r="J217" s="112">
        <f>SUM(J190:J216)</f>
        <v>0</v>
      </c>
      <c r="K217" s="112">
        <f t="shared" ref="K217" si="64">SUM(K190:K216)</f>
        <v>0</v>
      </c>
      <c r="L217" s="112"/>
      <c r="M217" s="122"/>
    </row>
    <row r="218" spans="1:13" s="31" customFormat="1" ht="13.5" customHeight="1">
      <c r="A218" s="74"/>
      <c r="B218" s="92"/>
      <c r="C218" s="73"/>
      <c r="D218" s="74"/>
      <c r="E218" s="98"/>
      <c r="F218" s="76"/>
      <c r="G218" s="77"/>
      <c r="H218" s="77"/>
      <c r="I218" s="77"/>
      <c r="J218" s="77"/>
      <c r="K218" s="77"/>
      <c r="L218" s="77"/>
      <c r="M218" s="73"/>
    </row>
    <row r="219" spans="1:13" s="31" customFormat="1" ht="13.5" customHeight="1">
      <c r="A219" s="71" t="s">
        <v>228</v>
      </c>
      <c r="B219" s="72" t="s">
        <v>229</v>
      </c>
      <c r="C219" s="73"/>
      <c r="D219" s="74"/>
      <c r="E219" s="75"/>
      <c r="F219" s="76"/>
      <c r="G219" s="77"/>
      <c r="H219" s="77"/>
      <c r="I219" s="77"/>
      <c r="J219" s="77"/>
      <c r="K219" s="77"/>
      <c r="L219" s="77"/>
      <c r="M219" s="73"/>
    </row>
    <row r="220" spans="1:13" s="31" customFormat="1" ht="13.5" customHeight="1">
      <c r="A220" s="74"/>
      <c r="B220" s="144" t="s">
        <v>232</v>
      </c>
      <c r="C220" s="163" t="s">
        <v>233</v>
      </c>
      <c r="D220" s="81" t="s">
        <v>216</v>
      </c>
      <c r="E220" s="155">
        <v>2</v>
      </c>
      <c r="F220" s="159">
        <v>1</v>
      </c>
      <c r="G220" s="156"/>
      <c r="H220" s="84">
        <f t="shared" ref="H220:H221" si="65">E220*F220*G220</f>
        <v>0</v>
      </c>
      <c r="I220" s="84"/>
      <c r="J220" s="84">
        <f t="shared" ref="J220:J221" si="66">I220*E220</f>
        <v>0</v>
      </c>
      <c r="K220" s="84">
        <f t="shared" ref="K220:K221" si="67">SUM(J220,H220)</f>
        <v>0</v>
      </c>
      <c r="L220" s="85">
        <f>(4.2+4.58+4.18)*3.3</f>
        <v>42.768000000000001</v>
      </c>
      <c r="M220" s="88"/>
    </row>
    <row r="221" spans="1:13" s="31" customFormat="1" ht="13.5" customHeight="1">
      <c r="A221" s="74"/>
      <c r="B221" s="144" t="s">
        <v>241</v>
      </c>
      <c r="C221" s="162" t="s">
        <v>234</v>
      </c>
      <c r="D221" s="81" t="s">
        <v>227</v>
      </c>
      <c r="E221" s="155">
        <f>E220/2</f>
        <v>1</v>
      </c>
      <c r="F221" s="159">
        <v>1</v>
      </c>
      <c r="G221" s="156"/>
      <c r="H221" s="84">
        <f t="shared" si="65"/>
        <v>0</v>
      </c>
      <c r="I221" s="84"/>
      <c r="J221" s="84">
        <f t="shared" si="66"/>
        <v>0</v>
      </c>
      <c r="K221" s="84">
        <f t="shared" si="67"/>
        <v>0</v>
      </c>
      <c r="L221" s="85">
        <f>25.1*2.7</f>
        <v>67.77000000000001</v>
      </c>
      <c r="M221" s="157"/>
    </row>
    <row r="222" spans="1:13" s="31" customFormat="1" ht="13.5" customHeight="1">
      <c r="A222" s="74"/>
      <c r="B222" s="144" t="s">
        <v>240</v>
      </c>
      <c r="C222" s="162" t="s">
        <v>234</v>
      </c>
      <c r="D222" s="81" t="s">
        <v>227</v>
      </c>
      <c r="E222" s="155">
        <v>4</v>
      </c>
      <c r="F222" s="159">
        <v>1</v>
      </c>
      <c r="G222" s="156"/>
      <c r="H222" s="84">
        <f t="shared" ref="H222:H233" si="68">E222*F222*G222</f>
        <v>0</v>
      </c>
      <c r="I222" s="84"/>
      <c r="J222" s="84">
        <f t="shared" ref="J222:J233" si="69">I222*E222</f>
        <v>0</v>
      </c>
      <c r="K222" s="84">
        <f t="shared" ref="K222:K233" si="70">SUM(J222,H222)</f>
        <v>0</v>
      </c>
      <c r="L222" s="85"/>
      <c r="M222" s="157"/>
    </row>
    <row r="223" spans="1:13" s="31" customFormat="1" ht="13.5" customHeight="1">
      <c r="A223" s="74"/>
      <c r="B223" s="144" t="s">
        <v>235</v>
      </c>
      <c r="C223" s="162" t="s">
        <v>236</v>
      </c>
      <c r="D223" s="81" t="s">
        <v>227</v>
      </c>
      <c r="E223" s="155">
        <v>1</v>
      </c>
      <c r="F223" s="159">
        <v>1</v>
      </c>
      <c r="G223" s="156"/>
      <c r="H223" s="84">
        <f t="shared" si="68"/>
        <v>0</v>
      </c>
      <c r="I223" s="84"/>
      <c r="J223" s="84">
        <f t="shared" si="69"/>
        <v>0</v>
      </c>
      <c r="K223" s="84">
        <f t="shared" si="70"/>
        <v>0</v>
      </c>
      <c r="L223" s="85"/>
      <c r="M223" s="157"/>
    </row>
    <row r="224" spans="1:13" s="31" customFormat="1" ht="13.5" customHeight="1">
      <c r="A224" s="74"/>
      <c r="B224" s="144" t="s">
        <v>238</v>
      </c>
      <c r="C224" s="162" t="s">
        <v>242</v>
      </c>
      <c r="D224" s="81" t="s">
        <v>227</v>
      </c>
      <c r="E224" s="155">
        <v>20</v>
      </c>
      <c r="F224" s="159">
        <v>1</v>
      </c>
      <c r="G224" s="156"/>
      <c r="H224" s="84">
        <f t="shared" si="68"/>
        <v>0</v>
      </c>
      <c r="I224" s="84"/>
      <c r="J224" s="84">
        <f t="shared" si="69"/>
        <v>0</v>
      </c>
      <c r="K224" s="84">
        <f t="shared" si="70"/>
        <v>0</v>
      </c>
      <c r="L224" s="85"/>
      <c r="M224" s="157"/>
    </row>
    <row r="225" spans="1:13" s="31" customFormat="1" ht="13.5" customHeight="1">
      <c r="A225" s="74"/>
      <c r="B225" s="144" t="s">
        <v>239</v>
      </c>
      <c r="C225" s="162" t="s">
        <v>243</v>
      </c>
      <c r="D225" s="81" t="s">
        <v>227</v>
      </c>
      <c r="E225" s="155">
        <v>20</v>
      </c>
      <c r="F225" s="159">
        <v>1</v>
      </c>
      <c r="G225" s="156"/>
      <c r="H225" s="84">
        <f t="shared" ref="H225" si="71">E225*F225*G225</f>
        <v>0</v>
      </c>
      <c r="I225" s="84"/>
      <c r="J225" s="84">
        <f t="shared" ref="J225" si="72">I225*E225</f>
        <v>0</v>
      </c>
      <c r="K225" s="84">
        <f t="shared" ref="K225" si="73">SUM(J225,H225)</f>
        <v>0</v>
      </c>
      <c r="L225" s="85"/>
      <c r="M225" s="157"/>
    </row>
    <row r="226" spans="1:13" s="31" customFormat="1" ht="13.5" customHeight="1">
      <c r="A226" s="74"/>
      <c r="B226" s="144" t="s">
        <v>237</v>
      </c>
      <c r="C226" s="162" t="s">
        <v>242</v>
      </c>
      <c r="D226" s="81" t="s">
        <v>227</v>
      </c>
      <c r="E226" s="155">
        <v>2</v>
      </c>
      <c r="F226" s="159">
        <v>1</v>
      </c>
      <c r="G226" s="156"/>
      <c r="H226" s="84">
        <f t="shared" si="68"/>
        <v>0</v>
      </c>
      <c r="I226" s="84"/>
      <c r="J226" s="84">
        <f t="shared" si="69"/>
        <v>0</v>
      </c>
      <c r="K226" s="84">
        <f t="shared" si="70"/>
        <v>0</v>
      </c>
      <c r="L226" s="85"/>
      <c r="M226" s="157"/>
    </row>
    <row r="227" spans="1:13" s="31" customFormat="1" ht="13.5" customHeight="1">
      <c r="A227" s="74"/>
      <c r="B227" s="144" t="s">
        <v>244</v>
      </c>
      <c r="C227" s="162" t="s">
        <v>243</v>
      </c>
      <c r="D227" s="81" t="s">
        <v>227</v>
      </c>
      <c r="E227" s="155">
        <v>2</v>
      </c>
      <c r="F227" s="159">
        <v>1</v>
      </c>
      <c r="G227" s="156"/>
      <c r="H227" s="84">
        <f t="shared" si="68"/>
        <v>0</v>
      </c>
      <c r="I227" s="84"/>
      <c r="J227" s="84">
        <f t="shared" si="69"/>
        <v>0</v>
      </c>
      <c r="K227" s="84">
        <f t="shared" si="70"/>
        <v>0</v>
      </c>
      <c r="L227" s="85"/>
      <c r="M227" s="157"/>
    </row>
    <row r="228" spans="1:13" s="31" customFormat="1" ht="13.5" customHeight="1">
      <c r="A228" s="74"/>
      <c r="B228" s="144" t="s">
        <v>245</v>
      </c>
      <c r="C228" s="162" t="s">
        <v>246</v>
      </c>
      <c r="D228" s="81" t="s">
        <v>227</v>
      </c>
      <c r="E228" s="155">
        <v>6</v>
      </c>
      <c r="F228" s="159">
        <v>1</v>
      </c>
      <c r="G228" s="156"/>
      <c r="H228" s="84">
        <f t="shared" si="68"/>
        <v>0</v>
      </c>
      <c r="I228" s="84"/>
      <c r="J228" s="84">
        <f t="shared" si="69"/>
        <v>0</v>
      </c>
      <c r="K228" s="84">
        <f t="shared" si="70"/>
        <v>0</v>
      </c>
      <c r="L228" s="85"/>
      <c r="M228" s="157"/>
    </row>
    <row r="229" spans="1:13" s="31" customFormat="1" ht="13.5" customHeight="1">
      <c r="A229" s="74"/>
      <c r="B229" s="144" t="s">
        <v>247</v>
      </c>
      <c r="C229" s="162" t="s">
        <v>246</v>
      </c>
      <c r="D229" s="81" t="s">
        <v>227</v>
      </c>
      <c r="E229" s="155">
        <v>4</v>
      </c>
      <c r="F229" s="159">
        <v>1</v>
      </c>
      <c r="G229" s="156"/>
      <c r="H229" s="84">
        <f t="shared" si="68"/>
        <v>0</v>
      </c>
      <c r="I229" s="84"/>
      <c r="J229" s="84">
        <f t="shared" si="69"/>
        <v>0</v>
      </c>
      <c r="K229" s="84">
        <f t="shared" si="70"/>
        <v>0</v>
      </c>
      <c r="L229" s="85"/>
      <c r="M229" s="157"/>
    </row>
    <row r="230" spans="1:13" s="31" customFormat="1" ht="13.5" customHeight="1">
      <c r="A230" s="74"/>
      <c r="B230" s="144" t="s">
        <v>248</v>
      </c>
      <c r="C230" s="162" t="s">
        <v>249</v>
      </c>
      <c r="D230" s="81" t="s">
        <v>227</v>
      </c>
      <c r="E230" s="155">
        <v>2</v>
      </c>
      <c r="F230" s="159">
        <v>1</v>
      </c>
      <c r="G230" s="156"/>
      <c r="H230" s="84">
        <f t="shared" si="68"/>
        <v>0</v>
      </c>
      <c r="I230" s="84"/>
      <c r="J230" s="84">
        <f t="shared" si="69"/>
        <v>0</v>
      </c>
      <c r="K230" s="84">
        <f t="shared" si="70"/>
        <v>0</v>
      </c>
      <c r="L230" s="85"/>
      <c r="M230" s="157"/>
    </row>
    <row r="231" spans="1:13" s="31" customFormat="1" ht="13.5" customHeight="1">
      <c r="A231" s="74"/>
      <c r="B231" s="144" t="s">
        <v>244</v>
      </c>
      <c r="C231" s="162" t="s">
        <v>250</v>
      </c>
      <c r="D231" s="81" t="s">
        <v>227</v>
      </c>
      <c r="E231" s="155">
        <v>1</v>
      </c>
      <c r="F231" s="159">
        <v>1</v>
      </c>
      <c r="G231" s="156"/>
      <c r="H231" s="84">
        <f t="shared" si="68"/>
        <v>0</v>
      </c>
      <c r="I231" s="84"/>
      <c r="J231" s="84">
        <f t="shared" si="69"/>
        <v>0</v>
      </c>
      <c r="K231" s="84">
        <f t="shared" si="70"/>
        <v>0</v>
      </c>
      <c r="L231" s="85"/>
      <c r="M231" s="157"/>
    </row>
    <row r="232" spans="1:13" s="31" customFormat="1" ht="13.5" customHeight="1">
      <c r="A232" s="74"/>
      <c r="B232" s="144" t="s">
        <v>235</v>
      </c>
      <c r="C232" s="162" t="s">
        <v>251</v>
      </c>
      <c r="D232" s="81" t="s">
        <v>227</v>
      </c>
      <c r="E232" s="155">
        <v>1</v>
      </c>
      <c r="F232" s="159">
        <v>1</v>
      </c>
      <c r="G232" s="156"/>
      <c r="H232" s="84">
        <f t="shared" si="68"/>
        <v>0</v>
      </c>
      <c r="I232" s="84"/>
      <c r="J232" s="84">
        <f t="shared" si="69"/>
        <v>0</v>
      </c>
      <c r="K232" s="84">
        <f t="shared" si="70"/>
        <v>0</v>
      </c>
      <c r="L232" s="85"/>
      <c r="M232" s="157"/>
    </row>
    <row r="233" spans="1:13" s="31" customFormat="1" ht="13.5" customHeight="1">
      <c r="A233" s="74"/>
      <c r="B233" s="144" t="s">
        <v>252</v>
      </c>
      <c r="C233" s="162" t="s">
        <v>253</v>
      </c>
      <c r="D233" s="81" t="s">
        <v>227</v>
      </c>
      <c r="E233" s="155">
        <v>2</v>
      </c>
      <c r="F233" s="159">
        <v>1</v>
      </c>
      <c r="G233" s="156"/>
      <c r="H233" s="84">
        <f t="shared" si="68"/>
        <v>0</v>
      </c>
      <c r="I233" s="84"/>
      <c r="J233" s="84">
        <f t="shared" si="69"/>
        <v>0</v>
      </c>
      <c r="K233" s="84">
        <f t="shared" si="70"/>
        <v>0</v>
      </c>
      <c r="L233" s="85"/>
      <c r="M233" s="157"/>
    </row>
    <row r="234" spans="1:13" s="31" customFormat="1" ht="13.5" customHeight="1">
      <c r="A234" s="74"/>
      <c r="B234" s="92"/>
      <c r="C234" s="73"/>
      <c r="D234" s="74"/>
      <c r="E234" s="75"/>
      <c r="F234" s="76"/>
      <c r="G234" s="77"/>
      <c r="H234" s="77"/>
      <c r="I234" s="77"/>
      <c r="J234" s="77"/>
      <c r="K234" s="77"/>
      <c r="L234" s="77"/>
      <c r="M234" s="73"/>
    </row>
    <row r="235" spans="1:13" s="31" customFormat="1" ht="13.5" customHeight="1">
      <c r="A235" s="109"/>
      <c r="B235" s="109" t="s">
        <v>9</v>
      </c>
      <c r="C235" s="122"/>
      <c r="D235" s="109"/>
      <c r="E235" s="125"/>
      <c r="F235" s="117"/>
      <c r="G235" s="112"/>
      <c r="H235" s="112">
        <f>SUM(H219:H234)</f>
        <v>0</v>
      </c>
      <c r="I235" s="112"/>
      <c r="J235" s="112">
        <f>SUM(J219:J234)</f>
        <v>0</v>
      </c>
      <c r="K235" s="112">
        <f>SUM(K219:K234)</f>
        <v>0</v>
      </c>
      <c r="L235" s="112"/>
      <c r="M235" s="122"/>
    </row>
    <row r="236" spans="1:13" s="31" customFormat="1" ht="13.5" customHeight="1">
      <c r="A236" s="74"/>
      <c r="B236" s="92"/>
      <c r="C236" s="73"/>
      <c r="D236" s="74"/>
      <c r="E236" s="98"/>
      <c r="F236" s="76"/>
      <c r="G236" s="77"/>
      <c r="H236" s="77"/>
      <c r="I236" s="77"/>
      <c r="J236" s="77"/>
      <c r="K236" s="77"/>
      <c r="L236" s="77"/>
      <c r="M236" s="73"/>
    </row>
    <row r="237" spans="1:13" s="31" customFormat="1" ht="13.5" customHeight="1">
      <c r="A237" s="177" t="s">
        <v>231</v>
      </c>
      <c r="B237" s="151" t="s">
        <v>196</v>
      </c>
      <c r="C237" s="154"/>
      <c r="D237" s="158"/>
      <c r="E237" s="153"/>
      <c r="F237" s="160"/>
      <c r="G237" s="152"/>
      <c r="H237" s="152"/>
      <c r="I237" s="161"/>
      <c r="J237" s="152"/>
      <c r="K237" s="152"/>
      <c r="L237" s="152"/>
      <c r="M237" s="154"/>
    </row>
    <row r="238" spans="1:13" s="31" customFormat="1" ht="13.5" customHeight="1">
      <c r="A238" s="158"/>
      <c r="B238" s="150" t="s">
        <v>182</v>
      </c>
      <c r="C238" s="149" t="s">
        <v>167</v>
      </c>
      <c r="D238" s="179" t="s">
        <v>89</v>
      </c>
      <c r="E238" s="180">
        <f>(30.959-5.248+13.557+8.3*2)*1.5*2</f>
        <v>167.60400000000001</v>
      </c>
      <c r="F238" s="178">
        <v>1</v>
      </c>
      <c r="G238" s="161"/>
      <c r="H238" s="84">
        <f t="shared" ref="H238" si="74">E238*F238*G238</f>
        <v>0</v>
      </c>
      <c r="I238" s="84"/>
      <c r="J238" s="84">
        <f t="shared" ref="J238" si="75">I238*E238</f>
        <v>0</v>
      </c>
      <c r="K238" s="84">
        <f t="shared" ref="K238" si="76">SUM(J238,H238)</f>
        <v>0</v>
      </c>
      <c r="L238" s="161"/>
      <c r="M238" s="149"/>
    </row>
    <row r="239" spans="1:13" s="31" customFormat="1" ht="13.5" customHeight="1">
      <c r="A239" s="158"/>
      <c r="B239" s="150" t="s">
        <v>183</v>
      </c>
      <c r="C239" s="149" t="s">
        <v>185</v>
      </c>
      <c r="D239" s="179" t="s">
        <v>187</v>
      </c>
      <c r="E239" s="180">
        <v>2</v>
      </c>
      <c r="F239" s="178">
        <v>1</v>
      </c>
      <c r="G239" s="161"/>
      <c r="H239" s="84">
        <f t="shared" ref="H239:H243" si="77">E239*F239*G239</f>
        <v>0</v>
      </c>
      <c r="I239" s="84"/>
      <c r="J239" s="84">
        <f t="shared" ref="J239:J243" si="78">I239*E239</f>
        <v>0</v>
      </c>
      <c r="K239" s="84">
        <f t="shared" ref="K239:K243" si="79">SUM(J239,H239)</f>
        <v>0</v>
      </c>
      <c r="L239" s="161"/>
      <c r="M239" s="149"/>
    </row>
    <row r="240" spans="1:13" s="31" customFormat="1" ht="13.5" customHeight="1">
      <c r="A240" s="158"/>
      <c r="B240" s="150" t="s">
        <v>184</v>
      </c>
      <c r="C240" s="149" t="s">
        <v>185</v>
      </c>
      <c r="D240" s="179" t="s">
        <v>188</v>
      </c>
      <c r="E240" s="180">
        <v>18</v>
      </c>
      <c r="F240" s="178">
        <v>1</v>
      </c>
      <c r="G240" s="161"/>
      <c r="H240" s="84">
        <f t="shared" si="77"/>
        <v>0</v>
      </c>
      <c r="I240" s="84"/>
      <c r="J240" s="84">
        <f t="shared" si="78"/>
        <v>0</v>
      </c>
      <c r="K240" s="84">
        <f t="shared" si="79"/>
        <v>0</v>
      </c>
      <c r="L240" s="161"/>
      <c r="M240" s="149"/>
    </row>
    <row r="241" spans="1:13" s="31" customFormat="1" ht="13.5" customHeight="1">
      <c r="A241" s="158"/>
      <c r="B241" s="150" t="s">
        <v>254</v>
      </c>
      <c r="C241" s="149"/>
      <c r="D241" s="179" t="s">
        <v>89</v>
      </c>
      <c r="E241" s="180">
        <f>53+55</f>
        <v>108</v>
      </c>
      <c r="F241" s="178">
        <v>1</v>
      </c>
      <c r="G241" s="161"/>
      <c r="H241" s="84">
        <f t="shared" si="77"/>
        <v>0</v>
      </c>
      <c r="I241" s="84"/>
      <c r="J241" s="84">
        <f t="shared" si="78"/>
        <v>0</v>
      </c>
      <c r="K241" s="84">
        <f t="shared" si="79"/>
        <v>0</v>
      </c>
      <c r="L241" s="161"/>
      <c r="M241" s="149"/>
    </row>
    <row r="242" spans="1:13" s="31" customFormat="1" ht="13.5" customHeight="1">
      <c r="A242" s="158"/>
      <c r="B242" s="150" t="s">
        <v>186</v>
      </c>
      <c r="C242" s="80" t="s">
        <v>219</v>
      </c>
      <c r="D242" s="179" t="s">
        <v>189</v>
      </c>
      <c r="E242" s="180">
        <v>1</v>
      </c>
      <c r="F242" s="178">
        <v>1</v>
      </c>
      <c r="G242" s="161"/>
      <c r="H242" s="84">
        <f t="shared" si="77"/>
        <v>0</v>
      </c>
      <c r="I242" s="84"/>
      <c r="J242" s="84">
        <f t="shared" si="78"/>
        <v>0</v>
      </c>
      <c r="K242" s="84">
        <f t="shared" si="79"/>
        <v>0</v>
      </c>
      <c r="L242" s="161"/>
      <c r="M242" s="149"/>
    </row>
    <row r="243" spans="1:13" s="31" customFormat="1" ht="13.5" customHeight="1">
      <c r="A243" s="158"/>
      <c r="B243" s="150"/>
      <c r="C243" s="149"/>
      <c r="D243" s="179"/>
      <c r="E243" s="180"/>
      <c r="F243" s="178"/>
      <c r="G243" s="161"/>
      <c r="H243" s="84">
        <f t="shared" si="77"/>
        <v>0</v>
      </c>
      <c r="I243" s="84"/>
      <c r="J243" s="84">
        <f t="shared" si="78"/>
        <v>0</v>
      </c>
      <c r="K243" s="84">
        <f t="shared" si="79"/>
        <v>0</v>
      </c>
      <c r="L243" s="161"/>
      <c r="M243" s="149"/>
    </row>
    <row r="244" spans="1:13" s="31" customFormat="1" ht="13.5" customHeight="1">
      <c r="A244" s="109"/>
      <c r="B244" s="109" t="s">
        <v>9</v>
      </c>
      <c r="C244" s="122"/>
      <c r="D244" s="109"/>
      <c r="E244" s="116"/>
      <c r="F244" s="117"/>
      <c r="G244" s="112"/>
      <c r="H244" s="112">
        <f>SUM(H237:H243)</f>
        <v>0</v>
      </c>
      <c r="I244" s="112"/>
      <c r="J244" s="112">
        <f>SUM(J237:J243)</f>
        <v>0</v>
      </c>
      <c r="K244" s="112">
        <f>SUM(K237:K243)</f>
        <v>0</v>
      </c>
      <c r="L244" s="112"/>
      <c r="M244" s="122"/>
    </row>
    <row r="245" spans="1:13" s="31" customFormat="1" ht="13.5" customHeight="1">
      <c r="A245" s="74"/>
      <c r="B245" s="92"/>
      <c r="C245" s="73"/>
      <c r="D245" s="74"/>
      <c r="E245" s="98"/>
      <c r="F245" s="76"/>
      <c r="G245" s="77"/>
      <c r="H245" s="77"/>
      <c r="I245" s="77"/>
      <c r="J245" s="77"/>
      <c r="K245" s="77"/>
      <c r="L245" s="77"/>
      <c r="M245" s="73"/>
    </row>
    <row r="246" spans="1:13" s="31" customFormat="1" ht="13.5" customHeight="1">
      <c r="A246" s="74"/>
      <c r="B246" s="92"/>
      <c r="C246" s="73"/>
      <c r="D246" s="74"/>
      <c r="E246" s="98"/>
      <c r="F246" s="76"/>
      <c r="G246" s="77"/>
      <c r="H246" s="77"/>
      <c r="I246" s="77"/>
      <c r="J246" s="77"/>
      <c r="K246" s="77"/>
      <c r="L246" s="77"/>
      <c r="M246" s="73"/>
    </row>
    <row r="247" spans="1:13" s="31" customFormat="1" ht="17.100000000000001" customHeight="1">
      <c r="A247" s="182"/>
      <c r="B247" s="182" t="s">
        <v>53</v>
      </c>
      <c r="C247" s="183"/>
      <c r="D247" s="182"/>
      <c r="E247" s="184"/>
      <c r="F247" s="185"/>
      <c r="G247" s="186"/>
      <c r="H247" s="186" t="e">
        <f>H177+H165+H150+H128+H114+#REF!+H73+H61+H186+H244+H235+H217+H81</f>
        <v>#REF!</v>
      </c>
      <c r="I247" s="186"/>
      <c r="J247" s="186" t="e">
        <f>J177+J165+J150+J128+J114+#REF!+J73+J61+J186+J244+J235+J217+J81</f>
        <v>#REF!</v>
      </c>
      <c r="K247" s="186" t="e">
        <f>K177+K165+K150+K128+K114+#REF!+K73+K61+K186+K244+K235+K217+K81</f>
        <v>#REF!</v>
      </c>
      <c r="L247" s="186"/>
      <c r="M247" s="183"/>
    </row>
    <row r="248" spans="1:13" s="31" customFormat="1" ht="13.5" customHeight="1">
      <c r="A248" s="32"/>
      <c r="E248" s="33"/>
      <c r="F248" s="34"/>
      <c r="G248" s="35"/>
      <c r="H248" s="35"/>
      <c r="I248" s="35"/>
      <c r="J248" s="35"/>
      <c r="K248" s="36"/>
      <c r="L248" s="36"/>
      <c r="M248" s="37"/>
    </row>
    <row r="249" spans="1:13" s="31" customFormat="1" ht="13.5" customHeight="1">
      <c r="A249" s="32"/>
      <c r="E249" s="33"/>
      <c r="F249" s="34"/>
      <c r="G249" s="35"/>
      <c r="H249" s="35"/>
      <c r="I249" s="35"/>
      <c r="J249" s="35"/>
      <c r="K249" s="36"/>
      <c r="L249" s="36"/>
      <c r="M249" s="37"/>
    </row>
    <row r="250" spans="1:13" s="31" customFormat="1" ht="13.5" customHeight="1">
      <c r="A250" s="32"/>
      <c r="E250" s="33"/>
      <c r="F250" s="34"/>
      <c r="G250" s="35"/>
      <c r="H250" s="35"/>
      <c r="I250" s="35"/>
      <c r="J250" s="35"/>
      <c r="K250" s="36"/>
      <c r="L250" s="36"/>
      <c r="M250" s="37"/>
    </row>
    <row r="251" spans="1:13" s="31" customFormat="1" ht="13.5" customHeight="1">
      <c r="A251" s="32"/>
      <c r="E251" s="33"/>
      <c r="F251" s="34"/>
      <c r="G251" s="35"/>
      <c r="H251" s="35"/>
      <c r="I251" s="35"/>
      <c r="J251" s="35"/>
      <c r="K251" s="36"/>
      <c r="L251" s="36"/>
      <c r="M251" s="37"/>
    </row>
    <row r="252" spans="1:13" s="31" customFormat="1" ht="13.5" customHeight="1">
      <c r="A252" s="32"/>
      <c r="E252" s="33"/>
      <c r="F252" s="34"/>
      <c r="G252" s="35"/>
      <c r="H252" s="35"/>
      <c r="I252" s="35"/>
      <c r="J252" s="35"/>
      <c r="K252" s="36"/>
      <c r="L252" s="36"/>
      <c r="M252" s="37"/>
    </row>
    <row r="253" spans="1:13" s="31" customFormat="1" ht="13.5" customHeight="1">
      <c r="A253" s="32"/>
      <c r="E253" s="33"/>
      <c r="F253" s="34"/>
      <c r="G253" s="35"/>
      <c r="H253" s="35"/>
      <c r="I253" s="35"/>
      <c r="J253" s="35"/>
      <c r="K253" s="36"/>
      <c r="L253" s="36"/>
      <c r="M253" s="37"/>
    </row>
    <row r="254" spans="1:13" s="31" customFormat="1" ht="13.5" customHeight="1">
      <c r="A254" s="32"/>
      <c r="E254" s="33"/>
      <c r="F254" s="34"/>
      <c r="G254" s="35"/>
      <c r="H254" s="35"/>
      <c r="I254" s="35"/>
      <c r="J254" s="35"/>
      <c r="K254" s="36"/>
      <c r="L254" s="36"/>
      <c r="M254" s="37"/>
    </row>
    <row r="255" spans="1:13" s="31" customFormat="1" ht="13.5" customHeight="1">
      <c r="A255" s="32"/>
      <c r="E255" s="33"/>
      <c r="F255" s="34"/>
      <c r="G255" s="35"/>
      <c r="H255" s="35"/>
      <c r="I255" s="35"/>
      <c r="J255" s="35"/>
      <c r="K255" s="36"/>
      <c r="L255" s="36"/>
      <c r="M255" s="37"/>
    </row>
    <row r="256" spans="1:13" s="31" customFormat="1" ht="13.5" customHeight="1">
      <c r="A256" s="32"/>
      <c r="E256" s="33"/>
      <c r="F256" s="34"/>
      <c r="G256" s="35"/>
      <c r="H256" s="35"/>
      <c r="I256" s="35"/>
      <c r="J256" s="35"/>
      <c r="K256" s="36"/>
      <c r="L256" s="36"/>
      <c r="M256" s="37"/>
    </row>
    <row r="257" spans="1:13" s="31" customFormat="1" ht="13.5" customHeight="1">
      <c r="A257" s="32"/>
      <c r="E257" s="33"/>
      <c r="F257" s="34"/>
      <c r="G257" s="35"/>
      <c r="H257" s="35"/>
      <c r="I257" s="35"/>
      <c r="J257" s="35"/>
      <c r="K257" s="36"/>
      <c r="L257" s="36"/>
      <c r="M257" s="37"/>
    </row>
    <row r="258" spans="1:13" s="31" customFormat="1" ht="13.5" customHeight="1">
      <c r="A258" s="32"/>
      <c r="E258" s="33"/>
      <c r="F258" s="34"/>
      <c r="G258" s="35"/>
      <c r="H258" s="35"/>
      <c r="I258" s="35"/>
      <c r="J258" s="35"/>
      <c r="K258" s="36"/>
      <c r="L258" s="36"/>
      <c r="M258" s="37"/>
    </row>
    <row r="259" spans="1:13" s="31" customFormat="1" ht="13.5" customHeight="1">
      <c r="A259" s="32"/>
      <c r="E259" s="33"/>
      <c r="F259" s="34"/>
      <c r="G259" s="35"/>
      <c r="H259" s="35"/>
      <c r="I259" s="35"/>
      <c r="J259" s="35"/>
      <c r="K259" s="36"/>
      <c r="L259" s="36"/>
      <c r="M259" s="37"/>
    </row>
    <row r="260" spans="1:13" s="39" customFormat="1" ht="13.5" customHeight="1">
      <c r="A260" s="38"/>
      <c r="E260" s="40"/>
      <c r="F260" s="41"/>
      <c r="G260" s="42"/>
      <c r="H260" s="42"/>
      <c r="I260" s="42"/>
      <c r="J260" s="42"/>
      <c r="K260" s="43"/>
      <c r="L260" s="43"/>
      <c r="M260" s="44"/>
    </row>
    <row r="261" spans="1:13" s="39" customFormat="1" ht="13.5" customHeight="1">
      <c r="A261" s="38"/>
      <c r="E261" s="40"/>
      <c r="F261" s="41"/>
      <c r="G261" s="42"/>
      <c r="H261" s="42"/>
      <c r="I261" s="42"/>
      <c r="J261" s="42"/>
      <c r="K261" s="43"/>
      <c r="L261" s="43"/>
      <c r="M261" s="44"/>
    </row>
    <row r="262" spans="1:13" s="39" customFormat="1" ht="13.5" customHeight="1">
      <c r="A262" s="38"/>
      <c r="E262" s="40"/>
      <c r="F262" s="41"/>
      <c r="G262" s="42"/>
      <c r="H262" s="42"/>
      <c r="I262" s="42"/>
      <c r="J262" s="42"/>
      <c r="K262" s="43"/>
      <c r="L262" s="43"/>
      <c r="M262" s="44"/>
    </row>
    <row r="263" spans="1:13" s="39" customFormat="1" ht="13.5" customHeight="1">
      <c r="A263" s="38"/>
      <c r="E263" s="40"/>
      <c r="F263" s="41"/>
      <c r="G263" s="42"/>
      <c r="H263" s="42"/>
      <c r="I263" s="42"/>
      <c r="J263" s="42"/>
      <c r="K263" s="43"/>
      <c r="L263" s="43"/>
      <c r="M263" s="44"/>
    </row>
  </sheetData>
  <autoFilter ref="A6:M247" xr:uid="{00000000-0009-0000-0000-000001000000}"/>
  <mergeCells count="12">
    <mergeCell ref="A2:B3"/>
    <mergeCell ref="M4:M5"/>
    <mergeCell ref="G4:H4"/>
    <mergeCell ref="I4:J4"/>
    <mergeCell ref="K4:K5"/>
    <mergeCell ref="L4:L5"/>
    <mergeCell ref="D4:D5"/>
    <mergeCell ref="E4:E5"/>
    <mergeCell ref="F4:F5"/>
    <mergeCell ref="A4:A5"/>
    <mergeCell ref="B4:B5"/>
    <mergeCell ref="C4:C5"/>
  </mergeCells>
  <phoneticPr fontId="22" type="noConversion"/>
  <printOptions horizontalCentered="1"/>
  <pageMargins left="0.39" right="0.39" top="0.39" bottom="0.39" header="0" footer="0"/>
  <pageSetup paperSize="9" scale="83" fitToHeight="0" orientation="landscape" r:id="rId1"/>
  <headerFooter>
    <oddFooter>&amp;C&amp;"굴림,보통"&amp;6&amp;P/&amp;N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5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표지</vt:lpstr>
      <vt:lpstr>내역서</vt:lpstr>
      <vt:lpstr>내역서!Print_Area</vt:lpstr>
      <vt:lpstr>내역서!Print_Titles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영호 이</cp:lastModifiedBy>
  <cp:revision>3</cp:revision>
  <cp:lastPrinted>2026-05-26T05:28:01Z</cp:lastPrinted>
  <dcterms:created xsi:type="dcterms:W3CDTF">2024-10-14T20:41:42Z</dcterms:created>
  <dcterms:modified xsi:type="dcterms:W3CDTF">2026-06-07T09:50:27Z</dcterms:modified>
  <cp:version>10.105.234.53029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