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우정혁신도시 LH3단지 24평형 리모델링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우정혁신도시 LH3단지 (24평형 · 방3 화2)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GS-20260627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거실·주방 부분철거 (주방가벽·냉장고장·신발장·문선/몰딩/걸레받이)</t>
        </is>
      </c>
      <c r="D12" s="6" t="inlineStr">
        <is>
          <t>식</t>
        </is>
      </c>
      <c r="E12" s="6" t="n">
        <v>1</v>
      </c>
      <c r="F12" s="36" t="n">
        <v>900000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공용욕실 전체 철거 (욕조 철거 포함)</t>
        </is>
      </c>
      <c r="D13" s="3" t="inlineStr">
        <is>
          <t>식</t>
        </is>
      </c>
      <c r="E13" s="3" t="n">
        <v>1</v>
      </c>
      <c r="F13" s="35" t="n">
        <v>450000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6" t="inlineStr">
        <is>
          <t>철거공사</t>
        </is>
      </c>
      <c r="C14" s="11" t="inlineStr">
        <is>
          <t>안방욕실 부분철거 (변기·세면대·선반)</t>
        </is>
      </c>
      <c r="D14" s="6" t="inlineStr">
        <is>
          <t>식</t>
        </is>
      </c>
      <c r="E14" s="6" t="n">
        <v>1</v>
      </c>
      <c r="F14" s="36" t="n">
        <v>200000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3" t="inlineStr">
        <is>
          <t>철거공사</t>
        </is>
      </c>
      <c r="C15" s="10" t="inlineStr">
        <is>
          <t>폐기물 처리 및 반출</t>
        </is>
      </c>
      <c r="D15" s="3" t="inlineStr">
        <is>
          <t>식</t>
        </is>
      </c>
      <c r="E15" s="3" t="n">
        <v>1</v>
      </c>
      <c r="F15" s="35" t="n">
        <v>700000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목공공사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5</v>
      </c>
      <c r="B17" s="3" t="inlineStr">
        <is>
          <t>목공공사</t>
        </is>
      </c>
      <c r="C17" s="10" t="inlineStr">
        <is>
          <t>주방 가벽 철거부 천장·벽면 평탄화 보수</t>
        </is>
      </c>
      <c r="D17" s="3" t="inlineStr">
        <is>
          <t>식</t>
        </is>
      </c>
      <c r="E17" s="3" t="n">
        <v>1</v>
      </c>
      <c r="F17" s="35" t="n">
        <v>450000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6" t="inlineStr">
        <is>
          <t>목공공사</t>
        </is>
      </c>
      <c r="C18" s="11" t="inlineStr">
        <is>
          <t>도어부 9mm 문선 리폼 (방문3·욕실2)</t>
        </is>
      </c>
      <c r="D18" s="6" t="inlineStr">
        <is>
          <t>개소</t>
        </is>
      </c>
      <c r="E18" s="6" t="n">
        <v>5</v>
      </c>
      <c r="F18" s="36" t="n">
        <v>80000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7</v>
      </c>
      <c r="B19" s="3" t="inlineStr">
        <is>
          <t>목공공사</t>
        </is>
      </c>
      <c r="C19" s="10" t="inlineStr">
        <is>
          <t>거실 아트월 평탄화 (도배 바탕작업)</t>
        </is>
      </c>
      <c r="D19" s="3" t="inlineStr">
        <is>
          <t>식</t>
        </is>
      </c>
      <c r="E19" s="3" t="n">
        <v>1</v>
      </c>
      <c r="F19" s="35" t="n">
        <v>350000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8</v>
      </c>
      <c r="B20" s="6" t="inlineStr">
        <is>
          <t>목공공사</t>
        </is>
      </c>
      <c r="C20" s="11" t="inlineStr">
        <is>
          <t>문틀·천장 몰딩·슬림 걸레받이</t>
        </is>
      </c>
      <c r="D20" s="6" t="inlineStr">
        <is>
          <t>식</t>
        </is>
      </c>
      <c r="E20" s="6" t="n">
        <v>1</v>
      </c>
      <c r="F20" s="36" t="n">
        <v>750000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욕실·타일공사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9</v>
      </c>
      <c r="B22" s="6" t="inlineStr">
        <is>
          <t>욕실·타일공사</t>
        </is>
      </c>
      <c r="C22" s="11" t="inlineStr">
        <is>
          <t>공용욕실 전체 리모델링 (방수·타일·도기·수전 일체)</t>
        </is>
      </c>
      <c r="D22" s="6" t="inlineStr">
        <is>
          <t>식</t>
        </is>
      </c>
      <c r="E22" s="6" t="n">
        <v>1</v>
      </c>
      <c r="F22" s="36" t="n">
        <v>3800000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10</v>
      </c>
      <c r="B23" s="3" t="inlineStr">
        <is>
          <t>욕실·타일공사</t>
        </is>
      </c>
      <c r="C23" s="10" t="inlineStr">
        <is>
          <t>유리 파티션 (투명 샤워 칸막이) 설치</t>
        </is>
      </c>
      <c r="D23" s="3" t="inlineStr">
        <is>
          <t>식</t>
        </is>
      </c>
      <c r="E23" s="3" t="n">
        <v>1</v>
      </c>
      <c r="F23" s="35" t="n">
        <v>450000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11</v>
      </c>
      <c r="B24" s="6" t="inlineStr">
        <is>
          <t>욕실·타일공사</t>
        </is>
      </c>
      <c r="C24" s="11" t="inlineStr">
        <is>
          <t>안방욕실 부분 리모델링 (변기·세면대·선반 교체·세팅)</t>
        </is>
      </c>
      <c r="D24" s="6" t="inlineStr">
        <is>
          <t>식</t>
        </is>
      </c>
      <c r="E24" s="6" t="n">
        <v>1</v>
      </c>
      <c r="F24" s="36" t="n">
        <v>1200000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가구공사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12</v>
      </c>
      <c r="B26" s="3" t="inlineStr">
        <is>
          <t>가구공사</t>
        </is>
      </c>
      <c r="C26" s="10" t="inlineStr">
        <is>
          <t>주방 냉장고장 맞춤제작</t>
        </is>
      </c>
      <c r="D26" s="3" t="inlineStr">
        <is>
          <t>식</t>
        </is>
      </c>
      <c r="E26" s="3" t="n">
        <v>1</v>
      </c>
      <c r="F26" s="35" t="n">
        <v>900000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13</v>
      </c>
      <c r="B27" s="3" t="inlineStr">
        <is>
          <t>가구공사</t>
        </is>
      </c>
      <c r="C27" s="10" t="inlineStr">
        <is>
          <t>현관 신발장 맞춤제작 (하부 띄움·간접조명 배선 타공)</t>
        </is>
      </c>
      <c r="D27" s="3" t="inlineStr">
        <is>
          <t>식</t>
        </is>
      </c>
      <c r="E27" s="3" t="n">
        <v>1</v>
      </c>
      <c r="F27" s="35" t="n">
        <v>1300000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14</v>
      </c>
      <c r="B28" s="3" t="inlineStr">
        <is>
          <t>가구공사</t>
        </is>
      </c>
      <c r="C28" s="10" t="inlineStr">
        <is>
          <t>파우더룸 화장대장 필름 리폼</t>
        </is>
      </c>
      <c r="D28" s="3" t="inlineStr">
        <is>
          <t>식</t>
        </is>
      </c>
      <c r="E28" s="3" t="n">
        <v>1</v>
      </c>
      <c r="F28" s="35" t="n">
        <v>350000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도배·필름공사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15</v>
      </c>
      <c r="B30" s="3" t="inlineStr">
        <is>
          <t>도배·필름공사</t>
        </is>
      </c>
      <c r="C30" s="10" t="inlineStr">
        <is>
          <t>실크벽지 도배 (공용부·안방, 가벽철거부 퍼티 등 밑작업 포함, 작은방2 제외)</t>
        </is>
      </c>
      <c r="D30" s="3" t="inlineStr">
        <is>
          <t>식</t>
        </is>
      </c>
      <c r="E30" s="3" t="n">
        <v>1</v>
      </c>
      <c r="F30" s="35" t="n">
        <v>2200000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16</v>
      </c>
      <c r="B31" s="3" t="inlineStr">
        <is>
          <t>도배·필름공사</t>
        </is>
      </c>
      <c r="C31" s="10" t="inlineStr">
        <is>
          <t>필름 시공 (거실 조명박스·파우더룸장·현관 방화문 내측)</t>
        </is>
      </c>
      <c r="D31" s="3" t="inlineStr">
        <is>
          <t>식</t>
        </is>
      </c>
      <c r="E31" s="3" t="n">
        <v>1</v>
      </c>
      <c r="F31" s="35" t="n">
        <v>650000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전기·조명공사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17</v>
      </c>
      <c r="B33" s="3" t="inlineStr">
        <is>
          <t>전기·조명공사</t>
        </is>
      </c>
      <c r="C33" s="10" t="inlineStr">
        <is>
          <t>매립등 신설 (거실·주방·욕실·현관, 배선 신설·천장 타공 포함)</t>
        </is>
      </c>
      <c r="D33" s="3" t="inlineStr">
        <is>
          <t>식</t>
        </is>
      </c>
      <c r="E33" s="3" t="n">
        <v>1</v>
      </c>
      <c r="F33" s="35" t="n">
        <v>1400000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18</v>
      </c>
      <c r="B34" s="3" t="inlineStr">
        <is>
          <t>전기·조명공사</t>
        </is>
      </c>
      <c r="C34" s="10" t="inlineStr">
        <is>
          <t>스위치·콘센트 전체 교체</t>
        </is>
      </c>
      <c r="D34" s="3" t="inlineStr">
        <is>
          <t>식</t>
        </is>
      </c>
      <c r="E34" s="3" t="n">
        <v>1</v>
      </c>
      <c r="F34" s="35" t="n">
        <v>450000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창호·도어공사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19</v>
      </c>
      <c r="B36" s="3" t="inlineStr">
        <is>
          <t>창호·도어공사</t>
        </is>
      </c>
      <c r="C36" s="10" t="inlineStr">
        <is>
          <t>ABS 도어 문짝 신규교체 (손잡이·경첩 포함)</t>
        </is>
      </c>
      <c r="D36" s="3" t="inlineStr">
        <is>
          <t>짝</t>
        </is>
      </c>
      <c r="E36" s="3" t="n">
        <v>5</v>
      </c>
      <c r="F36" s="35" t="n">
        <v>320000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20</v>
      </c>
      <c r="B37" s="3" t="inlineStr">
        <is>
          <t>창호·도어공사</t>
        </is>
      </c>
      <c r="C37" s="10" t="inlineStr">
        <is>
          <t>현관 원슬라이딩 슬림 알루미늄 중문 신설</t>
        </is>
      </c>
      <c r="D37" s="3" t="inlineStr">
        <is>
          <t>식</t>
        </is>
      </c>
      <c r="E37" s="3" t="n">
        <v>1</v>
      </c>
      <c r="F37" s="35" t="n">
        <v>1200000</v>
      </c>
      <c r="G37" s="35">
        <f>E37*F37</f>
        <v/>
      </c>
      <c r="H37" s="35" t="n">
        <v>0</v>
      </c>
      <c r="I37" s="5" t="n"/>
    </row>
    <row r="38">
      <c r="A38" s="25" t="inlineStr">
        <is>
          <t>소 계 (품목 합계)</t>
        </is>
      </c>
      <c r="B38" s="37" t="n"/>
      <c r="C38" s="37" t="n"/>
      <c r="D38" s="38" t="n"/>
      <c r="E38" s="12">
        <f>SUM(E11:E37)</f>
        <v/>
      </c>
      <c r="F38" s="13" t="n"/>
      <c r="G38" s="14">
        <f>SUM(G11:G37)</f>
        <v/>
      </c>
      <c r="H38" s="39">
        <f>SUM(H11:H37)</f>
        <v/>
      </c>
      <c r="I38" s="12" t="inlineStr">
        <is>
          <t>부가세 별도</t>
        </is>
      </c>
    </row>
    <row r="39">
      <c r="A39" s="25" t="inlineStr">
        <is>
          <t>공과잡비 (5%)</t>
        </is>
      </c>
      <c r="B39" s="37" t="n"/>
      <c r="C39" s="37" t="n"/>
      <c r="D39" s="38" t="n"/>
      <c r="E39" s="16" t="n"/>
      <c r="F39" s="16" t="n"/>
      <c r="G39" s="17">
        <f>G38*0.05</f>
        <v/>
      </c>
      <c r="H39" s="18" t="n"/>
      <c r="I39" s="19" t="n"/>
    </row>
    <row r="40">
      <c r="A40" s="25" t="inlineStr">
        <is>
          <t>기업이윤 (10%)</t>
        </is>
      </c>
      <c r="B40" s="37" t="n"/>
      <c r="C40" s="37" t="n"/>
      <c r="D40" s="38" t="n"/>
      <c r="E40" s="16" t="n"/>
      <c r="F40" s="16" t="n"/>
      <c r="G40" s="17">
        <f>G38*0.1</f>
        <v/>
      </c>
      <c r="H40" s="18" t="n"/>
      <c r="I40" s="19" t="n"/>
    </row>
    <row r="41">
      <c r="A41" s="25" t="inlineStr">
        <is>
          <t>총 합 계 금 액 (TOTAL AMOUNT)</t>
        </is>
      </c>
      <c r="B41" s="37" t="n"/>
      <c r="C41" s="37" t="n"/>
      <c r="D41" s="38" t="n"/>
      <c r="E41" s="16" t="n"/>
      <c r="F41" s="16" t="n"/>
      <c r="G41" s="20">
        <f>G38+G39+G40</f>
        <v/>
      </c>
      <c r="H41" s="21">
        <f>SUM(H11:H37)</f>
        <v/>
      </c>
      <c r="I41" s="22" t="inlineStr">
        <is>
          <t>부가세 별도</t>
        </is>
      </c>
    </row>
    <row r="42"/>
    <row r="43">
      <c r="A43" s="29" t="inlineStr">
        <is>
          <t>■ 기 타 사 항 및 특 기 사 항</t>
        </is>
      </c>
    </row>
    <row r="44" ht="65.33333333333333" customHeight="1" s="27">
      <c r="A44" s="50" t="inlineStr">
        <is>
          <t>1. 본 견적은 현장 실측 전 가견적이며, 현장 여건·자재 등급·구조 변경에 따라 최종 금액이 달라질 수 있습니다.
2. 부가가치세 별도. 아파트 관리비·입주민 동의서·승강기/공용부 보양 등 현장 부대비용은 별도입니다.
3. 거실 아트월은 평탄화 도배 가능 여부에 따라 필름 시공으로 변경될 수 있으며, 이때 단가가 조정됩니다.
4. 도배는 공용부(거실·주방·현관)와 안방 기준이며, 작은방 2개는 제외입니다.
5. 자재는 동급 사양으로 변경 시 단가가 조정됩니다. 도기·수전·조명 등 제품 등급은 협의합니다.
6. 결제: 계약금 / 중도금 / 잔금은 공정에 따라 협의합니다.</t>
        </is>
      </c>
      <c r="B44" s="40" t="n"/>
      <c r="C44" s="40" t="n"/>
      <c r="D44" s="40" t="n"/>
      <c r="E44" s="40" t="n"/>
      <c r="F44" s="40" t="n"/>
      <c r="G44" s="40" t="n"/>
      <c r="H44" s="40" t="n"/>
      <c r="I44" s="41" t="n"/>
    </row>
    <row r="45" ht="65.33333333333333" customHeight="1" s="27">
      <c r="A45" s="42" t="n"/>
      <c r="I45" s="43" t="n"/>
    </row>
    <row r="46" ht="65.33333333333333" customHeight="1" s="27">
      <c r="A46" s="44" t="n"/>
      <c r="B46" s="45" t="n"/>
      <c r="C46" s="45" t="n"/>
      <c r="D46" s="45" t="n"/>
      <c r="E46" s="45" t="n"/>
      <c r="F46" s="45" t="n"/>
      <c r="G46" s="45" t="n"/>
      <c r="H46" s="45" t="n"/>
      <c r="I46" s="46" t="n"/>
    </row>
    <row r="47"/>
    <row r="48"/>
  </sheetData>
  <mergeCells count="25">
    <mergeCell ref="A29:I29"/>
    <mergeCell ref="E3:I3"/>
    <mergeCell ref="A25:I25"/>
    <mergeCell ref="A43:I43"/>
    <mergeCell ref="B5:D5"/>
    <mergeCell ref="F7:I7"/>
    <mergeCell ref="B4:D4"/>
    <mergeCell ref="A38:D38"/>
    <mergeCell ref="A44:I46"/>
    <mergeCell ref="A41:D41"/>
    <mergeCell ref="F5:I5"/>
    <mergeCell ref="B7:D7"/>
    <mergeCell ref="A21:I21"/>
    <mergeCell ref="A40:D40"/>
    <mergeCell ref="B3:D3"/>
    <mergeCell ref="A11:I11"/>
    <mergeCell ref="F8:I8"/>
    <mergeCell ref="A32:I32"/>
    <mergeCell ref="F4:I4"/>
    <mergeCell ref="A39:D39"/>
    <mergeCell ref="A1:I1"/>
    <mergeCell ref="A16:I16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2026-06-27T06:58:22Z</dcterms:modified>
  <cp:lastModifiedBy>영호 이</cp:lastModifiedBy>
  <cp:lastPrinted>2026-06-01T08:03:26Z</cp:lastPrinted>
</cp:coreProperties>
</file>