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10" yWindow="-110" windowWidth="38620" windowHeight="21100" tabRatio="600" firstSheet="0" activeTab="0" autoFilterDateGrouping="1"/>
  </bookViews>
  <sheets>
    <sheet xmlns:r="http://schemas.openxmlformats.org/officeDocument/2006/relationships" name="공사견적서" sheetId="1" state="visible" r:id="rId1"/>
    <sheet xmlns:r="http://schemas.openxmlformats.org/officeDocument/2006/relationships" name="물량산출" sheetId="2" state="visible" r:id="rId2"/>
    <sheet xmlns:r="http://schemas.openxmlformats.org/officeDocument/2006/relationships" name="자재소요량" sheetId="3" state="visible" r:id="rId3"/>
  </sheets>
  <definedNames>
    <definedName name="_xlnm.Print_Titles" localSheetId="0">'공사견적서'!$10:$10</definedName>
  </definedNames>
  <calcPr calcId="181029" fullCalcOnLoad="1"/>
</workbook>
</file>

<file path=xl/styles.xml><?xml version="1.0" encoding="utf-8"?>
<styleSheet xmlns="http://schemas.openxmlformats.org/spreadsheetml/2006/main">
  <numFmts count="3">
    <numFmt numFmtId="164" formatCode="#,##0;\(#,##0\);&quot;-&quot;;@"/>
    <numFmt numFmtId="165" formatCode="&quot;₩ &quot;\ #,##0\ &quot; (사천이백육십칠만육천오백 원)&quot;"/>
    <numFmt numFmtId="166" formatCode="#,##0.##"/>
  </numFmts>
  <fonts count="16">
    <font>
      <name val="맑은 고딕"/>
      <family val="2"/>
      <color theme="1"/>
      <sz val="11"/>
      <scheme val="minor"/>
    </font>
    <font>
      <name val="맑은 고딕"/>
      <charset val="129"/>
      <family val="3"/>
      <b val="1"/>
      <color rgb="FF111827"/>
      <sz val="22"/>
    </font>
    <font>
      <name val="맑은 고딕"/>
      <charset val="129"/>
      <family val="3"/>
      <b val="1"/>
      <color rgb="FF111827"/>
      <sz val="10"/>
    </font>
    <font>
      <name val="맑은 고딕"/>
      <charset val="129"/>
      <family val="3"/>
      <color rgb="FF374151"/>
      <sz val="10"/>
    </font>
    <font>
      <name val="맑은 고딕"/>
      <charset val="129"/>
      <family val="3"/>
      <b val="1"/>
      <color rgb="FFB91C1C"/>
      <sz val="10"/>
    </font>
    <font>
      <name val="맑은 고딕"/>
      <charset val="129"/>
      <family val="3"/>
      <b val="1"/>
      <color rgb="FFFFFFFF"/>
      <sz val="10"/>
    </font>
    <font>
      <name val="맑은 고딕"/>
      <charset val="129"/>
      <family val="3"/>
      <sz val="8"/>
      <scheme val="minor"/>
    </font>
    <font>
      <name val="맑은 고딕"/>
      <charset val="129"/>
      <family val="3"/>
      <b val="1"/>
      <sz val="10"/>
    </font>
    <font>
      <name val="맑은 고딕"/>
      <charset val="129"/>
      <family val="3"/>
      <sz val="10"/>
    </font>
    <font>
      <name val="맑은 고딕"/>
      <charset val="129"/>
      <family val="3"/>
      <b val="1"/>
      <color rgb="FF2C3E50"/>
      <sz val="10"/>
    </font>
    <font>
      <name val="맑은 고딕"/>
      <charset val="129"/>
      <family val="3"/>
      <color rgb="FF555555"/>
      <sz val="9.5"/>
    </font>
    <font>
      <name val="맑은 고딕"/>
      <b val="1"/>
      <sz val="10"/>
    </font>
    <font>
      <b val="1"/>
      <sz val="13"/>
    </font>
    <font>
      <b val="1"/>
      <color rgb="00FFFFFF"/>
    </font>
    <font>
      <b val="1"/>
    </font>
    <font>
      <color rgb="00888888"/>
      <sz val="9"/>
    </font>
  </fonts>
  <fills count="9">
    <fill>
      <patternFill/>
    </fill>
    <fill>
      <patternFill patternType="gray125"/>
    </fill>
    <fill>
      <patternFill patternType="solid">
        <fgColor rgb="FFF4F6F7"/>
        <bgColor rgb="FFF4F6F7"/>
      </patternFill>
    </fill>
    <fill>
      <patternFill patternType="solid">
        <fgColor rgb="FF2C3E50"/>
        <bgColor rgb="FF2C3E50"/>
      </patternFill>
    </fill>
    <fill>
      <patternFill patternType="solid">
        <fgColor rgb="FFFAFCFD"/>
        <bgColor rgb="FFFAFCFD"/>
      </patternFill>
    </fill>
    <fill>
      <patternFill patternType="solid">
        <fgColor rgb="FFF4F6F7"/>
        <bgColor rgb="FFF4F6F7"/>
      </patternFill>
    </fill>
    <fill>
      <patternFill patternType="solid">
        <fgColor rgb="00EFEAE2"/>
      </patternFill>
    </fill>
    <fill>
      <patternFill patternType="solid">
        <fgColor rgb="002B2722"/>
      </patternFill>
    </fill>
    <fill>
      <patternFill patternType="solid">
        <fgColor rgb="00EFE7D8"/>
      </patternFill>
    </fill>
  </fills>
  <borders count="21">
    <border>
      <left/>
      <right/>
      <top/>
      <bottom/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thin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  <border>
      <left/>
      <right/>
      <top style="thin">
        <color rgb="FFB0B0B0"/>
      </top>
      <bottom/>
      <diagonal/>
    </border>
    <border>
      <left/>
      <right style="thin">
        <color rgb="FFB0B0B0"/>
      </right>
      <top style="thin">
        <color rgb="FFB0B0B0"/>
      </top>
      <bottom/>
      <diagonal/>
    </border>
    <border>
      <left/>
      <right/>
      <top style="thin">
        <color rgb="FFB0B0B0"/>
      </top>
      <bottom style="thin">
        <color rgb="FFB0B0B0"/>
      </bottom>
      <diagonal/>
    </border>
    <border>
      <left/>
      <right style="thin">
        <color rgb="FFB0B0B0"/>
      </right>
      <top style="thin">
        <color rgb="FFB0B0B0"/>
      </top>
      <bottom style="thin">
        <color rgb="FFB0B0B0"/>
      </bottom>
      <diagonal/>
    </border>
    <border>
      <left style="thin">
        <color rgb="FFB0B0B0"/>
      </left>
      <right/>
      <top/>
      <bottom/>
      <diagonal/>
    </border>
    <border>
      <left/>
      <right style="thin">
        <color rgb="FFB0B0B0"/>
      </right>
      <top/>
      <bottom/>
      <diagonal/>
    </border>
    <border>
      <left style="thin">
        <color rgb="FFB0B0B0"/>
      </left>
      <right/>
      <top/>
      <bottom style="thin">
        <color rgb="FFB0B0B0"/>
      </bottom>
      <diagonal/>
    </border>
    <border>
      <left/>
      <right/>
      <top/>
      <bottom style="thin">
        <color rgb="FFB0B0B0"/>
      </bottom>
      <diagonal/>
    </border>
    <border>
      <left/>
      <right style="thin">
        <color rgb="FFB0B0B0"/>
      </right>
      <top/>
      <bottom style="thin">
        <color rgb="FFB0B0B0"/>
      </bottom>
      <diagonal/>
    </border>
    <border>
      <left/>
      <right/>
      <top style="thin">
        <color rgb="FFE2E8F0"/>
      </top>
      <bottom/>
      <diagonal/>
    </border>
    <border>
      <left/>
      <right style="thin">
        <color rgb="FFE2E8F0"/>
      </right>
      <top style="thin">
        <color rgb="FFE2E8F0"/>
      </top>
      <bottom/>
      <diagonal/>
    </border>
    <border>
      <left/>
      <right/>
      <top style="thin">
        <color rgb="FFE2E8F0"/>
      </top>
      <bottom style="thin">
        <color rgb="FFE2E8F0"/>
      </bottom>
      <diagonal/>
    </border>
    <border>
      <left/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thin">
        <color rgb="00CCCCCC"/>
      </left>
      <right style="thin">
        <color rgb="00CCCCCC"/>
      </right>
      <top style="thin">
        <color rgb="00CCCCCC"/>
      </top>
      <bottom style="thin">
        <color rgb="00CCCCCC"/>
      </bottom>
    </border>
    <border>
      <left/>
      <right/>
      <top style="thin">
        <color rgb="00CCCCCC"/>
      </top>
      <bottom/>
      <diagonal/>
    </border>
    <border>
      <left/>
      <right style="thin">
        <color rgb="00CCCCCC"/>
      </right>
      <top style="thin">
        <color rgb="00CCCCCC"/>
      </top>
      <bottom/>
      <diagonal/>
    </border>
    <border>
      <left/>
      <right/>
      <top style="thin">
        <color rgb="00CCCCCC"/>
      </top>
      <bottom style="thin">
        <color rgb="00CCCCCC"/>
      </bottom>
      <diagonal/>
    </border>
    <border>
      <left/>
      <right style="thin">
        <color rgb="00CCCCCC"/>
      </right>
      <top style="thin">
        <color rgb="00CCCCCC"/>
      </top>
      <bottom style="thin">
        <color rgb="00CCCCCC"/>
      </bottom>
      <diagonal/>
    </border>
  </borders>
  <cellStyleXfs count="1">
    <xf numFmtId="0" fontId="0" fillId="0" borderId="0"/>
  </cellStyleXfs>
  <cellXfs count="62">
    <xf numFmtId="0" fontId="0" fillId="0" borderId="0" pivotButton="0" quotePrefix="0" xfId="0"/>
    <xf numFmtId="0" fontId="2" fillId="0" borderId="0" applyAlignment="1" pivotButton="0" quotePrefix="0" xfId="0">
      <alignment horizontal="right" vertical="center"/>
    </xf>
    <xf numFmtId="0" fontId="5" fillId="3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164" fontId="3" fillId="0" borderId="1" applyAlignment="1" pivotButton="0" quotePrefix="0" xfId="0">
      <alignment horizontal="right" vertical="center"/>
    </xf>
    <xf numFmtId="0" fontId="3" fillId="0" borderId="1" pivotButton="0" quotePrefix="0" xfId="0"/>
    <xf numFmtId="0" fontId="3" fillId="4" borderId="1" applyAlignment="1" pivotButton="0" quotePrefix="0" xfId="0">
      <alignment horizontal="center" vertical="center"/>
    </xf>
    <xf numFmtId="164" fontId="3" fillId="4" borderId="1" applyAlignment="1" pivotButton="0" quotePrefix="0" xfId="0">
      <alignment horizontal="right" vertical="center"/>
    </xf>
    <xf numFmtId="0" fontId="3" fillId="4" borderId="1" pivotButton="0" quotePrefix="0" xfId="0"/>
    <xf numFmtId="0" fontId="2" fillId="0" borderId="0" applyAlignment="1" pivotButton="0" quotePrefix="0" xfId="0">
      <alignment horizontal="center" vertical="center"/>
    </xf>
    <xf numFmtId="0" fontId="3" fillId="0" borderId="1" applyAlignment="1" pivotButton="0" quotePrefix="0" xfId="0">
      <alignment horizontal="left" vertical="center" wrapText="1"/>
    </xf>
    <xf numFmtId="0" fontId="3" fillId="4" borderId="1" applyAlignment="1" pivotButton="0" quotePrefix="0" xfId="0">
      <alignment horizontal="left" vertical="center" wrapText="1"/>
    </xf>
    <xf numFmtId="0" fontId="2" fillId="2" borderId="2" applyAlignment="1" pivotButton="0" quotePrefix="0" xfId="0">
      <alignment horizontal="center" vertical="center"/>
    </xf>
    <xf numFmtId="0" fontId="2" fillId="5" borderId="2" pivotButton="0" quotePrefix="0" xfId="0"/>
    <xf numFmtId="3" fontId="8" fillId="2" borderId="2" applyAlignment="1" pivotButton="0" quotePrefix="0" xfId="0">
      <alignment horizontal="right" vertical="center"/>
    </xf>
    <xf numFmtId="164" fontId="8" fillId="2" borderId="2" applyAlignment="1" pivotButton="0" quotePrefix="0" xfId="0">
      <alignment horizontal="right" vertical="center"/>
    </xf>
    <xf numFmtId="0" fontId="0" fillId="5" borderId="2" pivotButton="0" quotePrefix="0" xfId="0"/>
    <xf numFmtId="3" fontId="8" fillId="0" borderId="2" applyAlignment="1" pivotButton="0" quotePrefix="0" xfId="0">
      <alignment horizontal="right" vertical="center"/>
    </xf>
    <xf numFmtId="0" fontId="8" fillId="5" borderId="2" applyAlignment="1" pivotButton="0" quotePrefix="0" xfId="0">
      <alignment horizontal="right" vertical="center"/>
    </xf>
    <xf numFmtId="0" fontId="0" fillId="5" borderId="2" applyAlignment="1" pivotButton="0" quotePrefix="0" xfId="0">
      <alignment horizontal="center" vertical="center"/>
    </xf>
    <xf numFmtId="3" fontId="7" fillId="0" borderId="2" applyAlignment="1" pivotButton="0" quotePrefix="0" xfId="0">
      <alignment horizontal="right" vertical="center"/>
    </xf>
    <xf numFmtId="0" fontId="7" fillId="0" borderId="2" applyAlignment="1" pivotButton="0" quotePrefix="0" xfId="0">
      <alignment horizontal="right" vertical="center"/>
    </xf>
    <xf numFmtId="0" fontId="0" fillId="0" borderId="2" applyAlignment="1" pivotButton="0" quotePrefix="0" xfId="0">
      <alignment horizontal="center" vertical="center"/>
    </xf>
    <xf numFmtId="0" fontId="5" fillId="3" borderId="1" applyAlignment="1" pivotButton="0" quotePrefix="0" xfId="0">
      <alignment horizontal="center" vertical="center" wrapText="1"/>
    </xf>
    <xf numFmtId="0" fontId="0" fillId="0" borderId="2" pivotButton="0" quotePrefix="0" xfId="0"/>
    <xf numFmtId="0" fontId="7" fillId="5" borderId="2" applyAlignment="1" pivotButton="0" quotePrefix="0" xfId="0">
      <alignment horizontal="center" vertical="center"/>
    </xf>
    <xf numFmtId="0" fontId="3" fillId="0" borderId="0" applyAlignment="1" pivotButton="0" quotePrefix="0" xfId="0">
      <alignment vertical="center"/>
    </xf>
    <xf numFmtId="0" fontId="0" fillId="0" borderId="0" pivotButton="0" quotePrefix="0" xfId="0"/>
    <xf numFmtId="165" fontId="4" fillId="0" borderId="0" applyAlignment="1" pivotButton="0" quotePrefix="0" xfId="0">
      <alignment horizontal="left" vertical="center"/>
    </xf>
    <xf numFmtId="0" fontId="9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0" fontId="2" fillId="2" borderId="0" applyAlignment="1" pivotButton="0" quotePrefix="0" xfId="0">
      <alignment horizontal="center" vertical="center"/>
    </xf>
    <xf numFmtId="0" fontId="10" fillId="0" borderId="2" applyAlignment="1" pivotButton="0" quotePrefix="0" xfId="0">
      <alignment horizontal="left" vertical="center" wrapText="1"/>
    </xf>
    <xf numFmtId="0" fontId="0" fillId="0" borderId="2" applyAlignment="1" pivotButton="0" quotePrefix="0" xfId="0">
      <alignment horizontal="left" vertical="center"/>
    </xf>
    <xf numFmtId="165" fontId="4" fillId="0" borderId="0" applyAlignment="1" pivotButton="0" quotePrefix="0" xfId="0">
      <alignment horizontal="left" vertical="center"/>
    </xf>
    <xf numFmtId="164" fontId="3" fillId="0" borderId="1" applyAlignment="1" pivotButton="0" quotePrefix="0" xfId="0">
      <alignment horizontal="right" vertical="center"/>
    </xf>
    <xf numFmtId="164" fontId="3" fillId="4" borderId="1" applyAlignment="1" pivotButton="0" quotePrefix="0" xfId="0">
      <alignment horizontal="right" vertical="center"/>
    </xf>
    <xf numFmtId="0" fontId="0" fillId="0" borderId="5" pivotButton="0" quotePrefix="0" xfId="0"/>
    <xf numFmtId="0" fontId="0" fillId="0" borderId="6" pivotButton="0" quotePrefix="0" xfId="0"/>
    <xf numFmtId="164" fontId="8" fillId="2" borderId="2" applyAlignment="1" pivotButton="0" quotePrefix="0" xfId="0">
      <alignment horizontal="right" vertical="center"/>
    </xf>
    <xf numFmtId="0" fontId="0" fillId="0" borderId="3" pivotButton="0" quotePrefix="0" xfId="0"/>
    <xf numFmtId="0" fontId="0" fillId="0" borderId="4" pivotButton="0" quotePrefix="0" xfId="0"/>
    <xf numFmtId="0" fontId="0" fillId="0" borderId="7" pivotButton="0" quotePrefix="0" xfId="0"/>
    <xf numFmtId="0" fontId="0" fillId="0" borderId="8" pivotButton="0" quotePrefix="0" xfId="0"/>
    <xf numFmtId="0" fontId="0" fillId="0" borderId="9" pivotButton="0" quotePrefix="0" xfId="0"/>
    <xf numFmtId="0" fontId="0" fillId="0" borderId="10" pivotButton="0" quotePrefix="0" xfId="0"/>
    <xf numFmtId="0" fontId="0" fillId="0" borderId="11" pivotButton="0" quotePrefix="0" xfId="0"/>
    <xf numFmtId="0" fontId="11" fillId="6" borderId="1" applyAlignment="1" pivotButton="0" quotePrefix="0" xfId="0">
      <alignment horizontal="left" vertical="center"/>
    </xf>
    <xf numFmtId="0" fontId="0" fillId="0" borderId="14" pivotButton="0" quotePrefix="0" xfId="0"/>
    <xf numFmtId="0" fontId="0" fillId="0" borderId="15" pivotButton="0" quotePrefix="0" xfId="0"/>
    <xf numFmtId="0" fontId="12" fillId="0" borderId="0" pivotButton="0" quotePrefix="0" xfId="0"/>
    <xf numFmtId="0" fontId="13" fillId="7" borderId="16" applyAlignment="1" pivotButton="0" quotePrefix="0" xfId="0">
      <alignment horizontal="center" vertical="center"/>
    </xf>
    <xf numFmtId="0" fontId="14" fillId="8" borderId="16" pivotButton="0" quotePrefix="0" xfId="0"/>
    <xf numFmtId="0" fontId="0" fillId="8" borderId="16" pivotButton="0" quotePrefix="0" xfId="0"/>
    <xf numFmtId="0" fontId="0" fillId="0" borderId="16" pivotButton="0" quotePrefix="0" xfId="0"/>
    <xf numFmtId="0" fontId="0" fillId="0" borderId="16" applyAlignment="1" pivotButton="0" quotePrefix="0" xfId="0">
      <alignment horizontal="center" vertical="center"/>
    </xf>
    <xf numFmtId="166" fontId="0" fillId="0" borderId="16" applyAlignment="1" pivotButton="0" quotePrefix="0" xfId="0">
      <alignment horizontal="right"/>
    </xf>
    <xf numFmtId="3" fontId="0" fillId="0" borderId="16" applyAlignment="1" pivotButton="0" quotePrefix="0" xfId="0">
      <alignment horizontal="right"/>
    </xf>
    <xf numFmtId="0" fontId="0" fillId="0" borderId="19" pivotButton="0" quotePrefix="0" xfId="0"/>
    <xf numFmtId="0" fontId="0" fillId="0" borderId="20" pivotButton="0" quotePrefix="0" xfId="0"/>
    <xf numFmtId="3" fontId="14" fillId="8" borderId="16" applyAlignment="1" pivotButton="0" quotePrefix="0" xfId="0">
      <alignment horizontal="right"/>
    </xf>
    <xf numFmtId="0" fontId="15" fillId="0" borderId="0" pivotButton="0" quotePrefix="0" xfId="0"/>
  </cellXfs>
  <cellStyles count="1">
    <cellStyle name="표준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twoCellAnchor editAs="oneCell">
    <from>
      <col>5</col>
      <colOff>425450</colOff>
      <row>5</row>
      <rowOff>31750</rowOff>
    </from>
    <to>
      <col>5</col>
      <colOff>688225</colOff>
      <row>5</row>
      <rowOff>279400</rowOff>
    </to>
    <pic>
      <nvPicPr>
        <cNvPr id="2" name="그림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8807450" y="1746250"/>
          <a:ext cx="262775" cy="24765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 fitToPage="0"/>
  </sheetPr>
  <dimension ref="A1:I40"/>
  <sheetViews>
    <sheetView tabSelected="1" workbookViewId="0">
      <selection activeCell="I14" sqref="I14"/>
    </sheetView>
  </sheetViews>
  <sheetFormatPr baseColWidth="8" defaultRowHeight="17"/>
  <cols>
    <col width="15" customWidth="1" style="27" min="1" max="1"/>
    <col width="14" customWidth="1" style="27" min="2" max="2"/>
    <col width="65" customWidth="1" style="27" min="3" max="3"/>
    <col width="8" customWidth="1" style="27" min="4" max="5"/>
    <col width="14" customWidth="1" style="27" min="6" max="6"/>
    <col width="18" customWidth="1" style="27" min="7" max="7"/>
    <col width="8" customWidth="1" style="27" min="8" max="8"/>
    <col width="10" customWidth="1" style="27" min="9" max="9"/>
  </cols>
  <sheetData>
    <row r="1" ht="40" customHeight="1" s="27">
      <c r="A1" s="30" t="inlineStr">
        <is>
          <t>공   사   견   적   서</t>
        </is>
      </c>
    </row>
    <row r="3" ht="26" customHeight="1" s="27">
      <c r="A3" s="9" t="inlineStr">
        <is>
          <t>■ 견적명:</t>
        </is>
      </c>
      <c r="B3" s="26" t="inlineStr">
        <is>
          <t>예시_32평아파트 리모델링</t>
        </is>
      </c>
      <c r="E3" s="31" t="inlineStr">
        <is>
          <t>■ 공 급 자 정 보</t>
        </is>
      </c>
    </row>
    <row r="4" ht="26" customHeight="1" s="27">
      <c r="A4" s="9" t="inlineStr">
        <is>
          <t>■ 고객귀하:</t>
        </is>
      </c>
      <c r="B4" s="26" t="inlineStr">
        <is>
          <t>샘플 고객 귀하</t>
        </is>
      </c>
      <c r="E4" s="1" t="inlineStr">
        <is>
          <t>등록번호:</t>
        </is>
      </c>
      <c r="F4" s="26" t="inlineStr">
        <is>
          <t>418-34-01340</t>
        </is>
      </c>
    </row>
    <row r="5" ht="26" customHeight="1" s="27">
      <c r="A5" s="9" t="inlineStr">
        <is>
          <t>■ 견적일자:</t>
        </is>
      </c>
      <c r="B5" s="26" t="inlineStr">
        <is>
          <t>2026년 06월 18일</t>
        </is>
      </c>
      <c r="E5" s="9" t="inlineStr">
        <is>
          <t>상    호:</t>
        </is>
      </c>
      <c r="F5" s="26" t="inlineStr">
        <is>
          <t>강산건축디자인</t>
        </is>
      </c>
    </row>
    <row r="6" ht="26" customHeight="1" s="27">
      <c r="A6" s="9" t="inlineStr">
        <is>
          <t>■ 관리번호:</t>
        </is>
      </c>
      <c r="B6" s="26" t="inlineStr">
        <is>
          <t>20260618-01</t>
        </is>
      </c>
      <c r="E6" s="1" t="inlineStr">
        <is>
          <t>대 표 자:</t>
        </is>
      </c>
      <c r="F6" s="26" t="inlineStr">
        <is>
          <t>권민재 (인)</t>
        </is>
      </c>
    </row>
    <row r="7" ht="26" customHeight="1" s="27">
      <c r="A7" s="9" t="inlineStr">
        <is>
          <t>■ 합계금액:</t>
        </is>
      </c>
      <c r="B7" s="34">
        <f>"₩ " &amp; TEXT(INDEX(G:G, MATCH("총 합 계 금 액*", A:A, 0)), "#,##0") &amp; " (원화 " &amp; NUMBERSTRING(INDEX(G:G, MATCH("총 합 계 금 액*", A:A, 0)), 1) &amp; " 원정)"</f>
        <v/>
      </c>
      <c r="E7" s="1" t="inlineStr">
        <is>
          <t>소 재 지:</t>
        </is>
      </c>
      <c r="F7" s="26" t="inlineStr">
        <is>
          <t>울산 중구 서동 600, 2F 201</t>
        </is>
      </c>
    </row>
    <row r="8" ht="26" customHeight="1" s="27">
      <c r="E8" s="1" t="inlineStr">
        <is>
          <t>연 락 처:</t>
        </is>
      </c>
      <c r="F8" s="26" t="inlineStr">
        <is>
          <t>010-8089-2411  |  담당자: 이영호 실장</t>
        </is>
      </c>
    </row>
    <row r="9" ht="15" customHeight="1" s="27"/>
    <row r="10" ht="28" customHeight="1" s="27">
      <c r="A10" s="2" t="inlineStr">
        <is>
          <t>No.</t>
        </is>
      </c>
      <c r="B10" s="2" t="inlineStr">
        <is>
          <t>공사구분</t>
        </is>
      </c>
      <c r="C10" s="23" t="inlineStr">
        <is>
          <t>세 부 내 역   및   특 기 사 항</t>
        </is>
      </c>
      <c r="D10" s="2" t="inlineStr">
        <is>
          <t>단위</t>
        </is>
      </c>
      <c r="E10" s="2" t="inlineStr">
        <is>
          <t>수량</t>
        </is>
      </c>
      <c r="F10" s="2" t="inlineStr">
        <is>
          <t>단가 (원)</t>
        </is>
      </c>
      <c r="G10" s="2" t="inlineStr">
        <is>
          <t>공급가액 (원)</t>
        </is>
      </c>
      <c r="H10" s="2" t="inlineStr">
        <is>
          <t>세액</t>
        </is>
      </c>
      <c r="I10" s="2" t="inlineStr">
        <is>
          <t>비고</t>
        </is>
      </c>
    </row>
    <row r="11" ht="28" customHeight="1" s="27">
      <c r="A11" s="47" t="inlineStr">
        <is>
          <t>바닥공사</t>
        </is>
      </c>
      <c r="B11" s="48" t="n"/>
      <c r="C11" s="48" t="n"/>
      <c r="D11" s="48" t="n"/>
      <c r="E11" s="48" t="n"/>
      <c r="F11" s="48" t="n"/>
      <c r="G11" s="48" t="n"/>
      <c r="H11" s="48" t="n"/>
      <c r="I11" s="49" t="n"/>
    </row>
    <row r="12" ht="28" customHeight="1" s="27">
      <c r="A12" s="6" t="n">
        <v>1</v>
      </c>
      <c r="B12" s="6" t="inlineStr">
        <is>
          <t>바닥공사</t>
        </is>
      </c>
      <c r="C12" s="11" t="inlineStr">
        <is>
          <t>거실 강마루 설치</t>
        </is>
      </c>
      <c r="D12" s="6" t="inlineStr">
        <is>
          <t>m2</t>
        </is>
      </c>
      <c r="E12" s="6" t="n">
        <v>20</v>
      </c>
      <c r="F12" s="36" t="n">
        <v>31733</v>
      </c>
      <c r="G12" s="36">
        <f>E12*F12</f>
        <v/>
      </c>
      <c r="H12" s="36" t="n">
        <v>0</v>
      </c>
      <c r="I12" s="8" t="n"/>
    </row>
    <row r="13" ht="28" customHeight="1" s="27">
      <c r="A13" s="3" t="n">
        <v>2</v>
      </c>
      <c r="B13" s="3" t="inlineStr">
        <is>
          <t>바닥공사</t>
        </is>
      </c>
      <c r="C13" s="10" t="inlineStr">
        <is>
          <t>거실 걸레받이</t>
        </is>
      </c>
      <c r="D13" s="3" t="inlineStr">
        <is>
          <t>m</t>
        </is>
      </c>
      <c r="E13" s="3" t="n">
        <v>18</v>
      </c>
      <c r="F13" s="35" t="n">
        <v>5660</v>
      </c>
      <c r="G13" s="35">
        <f>E13*F13</f>
        <v/>
      </c>
      <c r="H13" s="35" t="n">
        <v>0</v>
      </c>
      <c r="I13" s="5" t="n"/>
    </row>
    <row r="14" ht="28" customHeight="1" s="27">
      <c r="A14" s="6" t="n">
        <v>3</v>
      </c>
      <c r="B14" s="6" t="inlineStr">
        <is>
          <t>바닥공사</t>
        </is>
      </c>
      <c r="C14" s="11" t="inlineStr">
        <is>
          <t>안방 강마루 설치</t>
        </is>
      </c>
      <c r="D14" s="6" t="inlineStr">
        <is>
          <t>m2</t>
        </is>
      </c>
      <c r="E14" s="6" t="n">
        <v>10.5</v>
      </c>
      <c r="F14" s="36" t="n">
        <v>31733</v>
      </c>
      <c r="G14" s="36">
        <f>E14*F14</f>
        <v/>
      </c>
      <c r="H14" s="36" t="n">
        <v>0</v>
      </c>
      <c r="I14" s="8" t="n"/>
    </row>
    <row r="15" ht="28" customHeight="1" s="27">
      <c r="A15" s="3" t="n">
        <v>4</v>
      </c>
      <c r="B15" s="3" t="inlineStr">
        <is>
          <t>바닥공사</t>
        </is>
      </c>
      <c r="C15" s="10" t="inlineStr">
        <is>
          <t>안방 걸레받이</t>
        </is>
      </c>
      <c r="D15" s="3" t="inlineStr">
        <is>
          <t>m</t>
        </is>
      </c>
      <c r="E15" s="3" t="n">
        <v>13</v>
      </c>
      <c r="F15" s="35" t="n">
        <v>5660</v>
      </c>
      <c r="G15" s="35">
        <f>E15*F15</f>
        <v/>
      </c>
      <c r="H15" s="35" t="n">
        <v>0</v>
      </c>
      <c r="I15" s="5" t="n"/>
    </row>
    <row r="16" ht="28" customHeight="1" s="27">
      <c r="A16" s="6" t="n">
        <v>5</v>
      </c>
      <c r="B16" s="6" t="inlineStr">
        <is>
          <t>바닥공사</t>
        </is>
      </c>
      <c r="C16" s="11" t="inlineStr">
        <is>
          <t>주방 강마루 설치</t>
        </is>
      </c>
      <c r="D16" s="6" t="inlineStr">
        <is>
          <t>m2</t>
        </is>
      </c>
      <c r="E16" s="6" t="n">
        <v>7.5</v>
      </c>
      <c r="F16" s="36" t="n">
        <v>31733</v>
      </c>
      <c r="G16" s="36">
        <f>E16*F16</f>
        <v/>
      </c>
      <c r="H16" s="36" t="n">
        <v>0</v>
      </c>
      <c r="I16" s="8" t="n"/>
    </row>
    <row r="17" ht="28" customHeight="1" s="27">
      <c r="A17" s="3" t="n">
        <v>6</v>
      </c>
      <c r="B17" s="3" t="inlineStr">
        <is>
          <t>바닥공사</t>
        </is>
      </c>
      <c r="C17" s="10" t="inlineStr">
        <is>
          <t>주방 걸레받이</t>
        </is>
      </c>
      <c r="D17" s="3" t="inlineStr">
        <is>
          <t>m</t>
        </is>
      </c>
      <c r="E17" s="3" t="n">
        <v>11</v>
      </c>
      <c r="F17" s="35" t="n">
        <v>5660</v>
      </c>
      <c r="G17" s="35">
        <f>E17*F17</f>
        <v/>
      </c>
      <c r="H17" s="35" t="n">
        <v>0</v>
      </c>
      <c r="I17" s="5" t="n"/>
    </row>
    <row r="18" ht="28" customHeight="1" s="27">
      <c r="A18" s="6" t="n">
        <v>7</v>
      </c>
      <c r="B18" s="6" t="inlineStr">
        <is>
          <t>바닥공사</t>
        </is>
      </c>
      <c r="C18" s="11" t="inlineStr">
        <is>
          <t>욕실 강마루 설치</t>
        </is>
      </c>
      <c r="D18" s="6" t="inlineStr">
        <is>
          <t>m2</t>
        </is>
      </c>
      <c r="E18" s="6" t="n">
        <v>3</v>
      </c>
      <c r="F18" s="36" t="n">
        <v>31733</v>
      </c>
      <c r="G18" s="36">
        <f>E18*F18</f>
        <v/>
      </c>
      <c r="H18" s="36" t="n">
        <v>0</v>
      </c>
      <c r="I18" s="8" t="n"/>
    </row>
    <row r="19" ht="28" customHeight="1" s="27">
      <c r="A19" s="3" t="n">
        <v>8</v>
      </c>
      <c r="B19" s="3" t="inlineStr">
        <is>
          <t>바닥공사</t>
        </is>
      </c>
      <c r="C19" s="10" t="inlineStr">
        <is>
          <t>욕실 걸레받이</t>
        </is>
      </c>
      <c r="D19" s="3" t="inlineStr">
        <is>
          <t>m</t>
        </is>
      </c>
      <c r="E19" s="3" t="n">
        <v>7</v>
      </c>
      <c r="F19" s="35" t="n">
        <v>5660</v>
      </c>
      <c r="G19" s="35">
        <f>E19*F19</f>
        <v/>
      </c>
      <c r="H19" s="35" t="n">
        <v>0</v>
      </c>
      <c r="I19" s="5" t="n"/>
    </row>
    <row r="20" ht="28" customHeight="1" s="27">
      <c r="A20" s="47" t="inlineStr">
        <is>
          <t>도배공사</t>
        </is>
      </c>
      <c r="B20" s="48" t="n"/>
      <c r="C20" s="48" t="n"/>
      <c r="D20" s="48" t="n"/>
      <c r="E20" s="48" t="n"/>
      <c r="F20" s="48" t="n"/>
      <c r="G20" s="48" t="n"/>
      <c r="H20" s="48" t="n"/>
      <c r="I20" s="49" t="n"/>
    </row>
    <row r="21" ht="28" customHeight="1" s="27">
      <c r="A21" s="3" t="n">
        <v>9</v>
      </c>
      <c r="B21" s="3" t="inlineStr">
        <is>
          <t>도배공사</t>
        </is>
      </c>
      <c r="C21" s="10" t="inlineStr">
        <is>
          <t>거실 실크 도배</t>
        </is>
      </c>
      <c r="D21" s="3" t="inlineStr">
        <is>
          <t>m2</t>
        </is>
      </c>
      <c r="E21" s="3" t="n">
        <v>39.31</v>
      </c>
      <c r="F21" s="35" t="n">
        <v>14046</v>
      </c>
      <c r="G21" s="35">
        <f>E21*F21</f>
        <v/>
      </c>
      <c r="H21" s="35" t="n">
        <v>0</v>
      </c>
      <c r="I21" s="5" t="n"/>
    </row>
    <row r="22" ht="28" customHeight="1" s="27">
      <c r="A22" s="6" t="n">
        <v>10</v>
      </c>
      <c r="B22" s="6" t="inlineStr">
        <is>
          <t>도배공사</t>
        </is>
      </c>
      <c r="C22" s="11" t="inlineStr">
        <is>
          <t>안방 실크 도배</t>
        </is>
      </c>
      <c r="D22" s="6" t="inlineStr">
        <is>
          <t>m2</t>
        </is>
      </c>
      <c r="E22" s="6" t="n">
        <v>28.31</v>
      </c>
      <c r="F22" s="36" t="n">
        <v>14046</v>
      </c>
      <c r="G22" s="36">
        <f>E22*F22</f>
        <v/>
      </c>
      <c r="H22" s="36" t="n">
        <v>0</v>
      </c>
      <c r="I22" s="8" t="n"/>
    </row>
    <row r="23" ht="28" customHeight="1" s="27">
      <c r="A23" s="3" t="n">
        <v>11</v>
      </c>
      <c r="B23" s="3" t="inlineStr">
        <is>
          <t>도배공사</t>
        </is>
      </c>
      <c r="C23" s="10" t="inlineStr">
        <is>
          <t>주방 실크 도배</t>
        </is>
      </c>
      <c r="D23" s="3" t="inlineStr">
        <is>
          <t>m2</t>
        </is>
      </c>
      <c r="E23" s="3" t="n">
        <v>24.51</v>
      </c>
      <c r="F23" s="35" t="n">
        <v>14046</v>
      </c>
      <c r="G23" s="35">
        <f>E23*F23</f>
        <v/>
      </c>
      <c r="H23" s="35" t="n">
        <v>0</v>
      </c>
      <c r="I23" s="5" t="n"/>
    </row>
    <row r="24" ht="28" customHeight="1" s="27">
      <c r="A24" s="6" t="n">
        <v>12</v>
      </c>
      <c r="B24" s="6" t="inlineStr">
        <is>
          <t>도배공사</t>
        </is>
      </c>
      <c r="C24" s="11" t="inlineStr">
        <is>
          <t>욕실 실크 도배</t>
        </is>
      </c>
      <c r="D24" s="6" t="inlineStr">
        <is>
          <t>m2</t>
        </is>
      </c>
      <c r="E24" s="6" t="n">
        <v>14.91</v>
      </c>
      <c r="F24" s="36" t="n">
        <v>14046</v>
      </c>
      <c r="G24" s="36">
        <f>E24*F24</f>
        <v/>
      </c>
      <c r="H24" s="36" t="n">
        <v>0</v>
      </c>
      <c r="I24" s="8" t="n"/>
    </row>
    <row r="25" ht="28" customHeight="1" s="27">
      <c r="A25" s="47" t="inlineStr">
        <is>
          <t>수장공사</t>
        </is>
      </c>
      <c r="B25" s="48" t="n"/>
      <c r="C25" s="48" t="n"/>
      <c r="D25" s="48" t="n"/>
      <c r="E25" s="48" t="n"/>
      <c r="F25" s="48" t="n"/>
      <c r="G25" s="48" t="n"/>
      <c r="H25" s="48" t="n"/>
      <c r="I25" s="49" t="n"/>
    </row>
    <row r="26" ht="28" customHeight="1" s="27">
      <c r="A26" s="3" t="n">
        <v>13</v>
      </c>
      <c r="B26" s="3" t="inlineStr">
        <is>
          <t>수장공사</t>
        </is>
      </c>
      <c r="C26" s="10" t="inlineStr">
        <is>
          <t>거실 목상천장 450상 다루끼 30×30 석고 1py</t>
        </is>
      </c>
      <c r="D26" s="3" t="inlineStr">
        <is>
          <t>m2</t>
        </is>
      </c>
      <c r="E26" s="3" t="n">
        <v>20</v>
      </c>
      <c r="F26" s="35" t="n">
        <v>25857</v>
      </c>
      <c r="G26" s="35">
        <f>E26*F26</f>
        <v/>
      </c>
      <c r="H26" s="35" t="n">
        <v>0</v>
      </c>
      <c r="I26" s="5" t="n"/>
    </row>
    <row r="27" ht="28" customHeight="1" s="27">
      <c r="A27" s="3" t="n">
        <v>14</v>
      </c>
      <c r="B27" s="3" t="inlineStr">
        <is>
          <t>수장공사</t>
        </is>
      </c>
      <c r="C27" s="10" t="inlineStr">
        <is>
          <t>안방 목상천장 450상 다루끼 30×30 석고 1py</t>
        </is>
      </c>
      <c r="D27" s="3" t="inlineStr">
        <is>
          <t>m2</t>
        </is>
      </c>
      <c r="E27" s="3" t="n">
        <v>10.5</v>
      </c>
      <c r="F27" s="35" t="n">
        <v>25857</v>
      </c>
      <c r="G27" s="35">
        <f>E27*F27</f>
        <v/>
      </c>
      <c r="H27" s="35" t="n">
        <v>0</v>
      </c>
      <c r="I27" s="5" t="n"/>
    </row>
    <row r="28" ht="28" customHeight="1" s="27">
      <c r="A28" s="3" t="n">
        <v>15</v>
      </c>
      <c r="B28" s="3" t="inlineStr">
        <is>
          <t>수장공사</t>
        </is>
      </c>
      <c r="C28" s="10" t="inlineStr">
        <is>
          <t>주방 목상천장 450상 다루끼 30×30 석고 1py</t>
        </is>
      </c>
      <c r="D28" s="3" t="inlineStr">
        <is>
          <t>m2</t>
        </is>
      </c>
      <c r="E28" s="3" t="n">
        <v>7.5</v>
      </c>
      <c r="F28" s="35" t="n">
        <v>25857</v>
      </c>
      <c r="G28" s="35">
        <f>E28*F28</f>
        <v/>
      </c>
      <c r="H28" s="35" t="n">
        <v>0</v>
      </c>
      <c r="I28" s="5" t="n"/>
    </row>
    <row r="29" ht="28" customHeight="1" s="27">
      <c r="A29" s="3" t="n">
        <v>16</v>
      </c>
      <c r="B29" s="3" t="inlineStr">
        <is>
          <t>수장공사</t>
        </is>
      </c>
      <c r="C29" s="10" t="inlineStr">
        <is>
          <t>욕실 목상천장 450상 다루끼 30×30 석고 1py</t>
        </is>
      </c>
      <c r="D29" s="3" t="inlineStr">
        <is>
          <t>m2</t>
        </is>
      </c>
      <c r="E29" s="3" t="n">
        <v>3</v>
      </c>
      <c r="F29" s="35" t="n">
        <v>25857</v>
      </c>
      <c r="G29" s="35">
        <f>E29*F29</f>
        <v/>
      </c>
      <c r="H29" s="35" t="n">
        <v>0</v>
      </c>
      <c r="I29" s="5" t="n"/>
    </row>
    <row r="30" ht="28" customHeight="1" s="27">
      <c r="A30" s="47" t="inlineStr">
        <is>
          <t>전기공사</t>
        </is>
      </c>
      <c r="B30" s="48" t="n"/>
      <c r="C30" s="48" t="n"/>
      <c r="D30" s="48" t="n"/>
      <c r="E30" s="48" t="n"/>
      <c r="F30" s="48" t="n"/>
      <c r="G30" s="48" t="n"/>
      <c r="H30" s="48" t="n"/>
      <c r="I30" s="49" t="n"/>
    </row>
    <row r="31" ht="28" customHeight="1" s="27">
      <c r="A31" s="3" t="n">
        <v>17</v>
      </c>
      <c r="B31" s="3" t="inlineStr">
        <is>
          <t>전기공사</t>
        </is>
      </c>
      <c r="C31" s="10" t="inlineStr">
        <is>
          <t>다운라이트 LED 4인치</t>
        </is>
      </c>
      <c r="D31" s="3" t="inlineStr">
        <is>
          <t>개</t>
        </is>
      </c>
      <c r="E31" s="3" t="n">
        <v>16</v>
      </c>
      <c r="F31" s="35" t="n">
        <v>19000</v>
      </c>
      <c r="G31" s="35">
        <f>E31*F31</f>
        <v/>
      </c>
      <c r="H31" s="35" t="n">
        <v>0</v>
      </c>
      <c r="I31" s="5" t="n"/>
    </row>
    <row r="32" ht="30" customHeight="1" s="27">
      <c r="A32" s="25" t="inlineStr">
        <is>
          <t>소 계 (품목 합계)</t>
        </is>
      </c>
      <c r="B32" s="37" t="n"/>
      <c r="C32" s="37" t="n"/>
      <c r="D32" s="38" t="n"/>
      <c r="E32" s="12">
        <f>SUM(E11:E31)</f>
        <v/>
      </c>
      <c r="F32" s="13" t="n"/>
      <c r="G32" s="14">
        <f>SUM(G11:G31)</f>
        <v/>
      </c>
      <c r="H32" s="39">
        <f>SUM(H11:H31)</f>
        <v/>
      </c>
      <c r="I32" s="12" t="inlineStr">
        <is>
          <t>부가세 별도</t>
        </is>
      </c>
    </row>
    <row r="33" ht="30" customHeight="1" s="27">
      <c r="A33" s="25" t="inlineStr">
        <is>
          <t>공과잡비 (6%)</t>
        </is>
      </c>
      <c r="B33" s="37" t="n"/>
      <c r="C33" s="37" t="n"/>
      <c r="D33" s="38" t="n"/>
      <c r="E33" s="16" t="n"/>
      <c r="F33" s="16" t="n"/>
      <c r="G33" s="17">
        <f>G32*0.06</f>
        <v/>
      </c>
      <c r="H33" s="18" t="n"/>
      <c r="I33" s="19" t="n"/>
    </row>
    <row r="34" ht="30" customHeight="1" s="27">
      <c r="A34" s="25" t="inlineStr">
        <is>
          <t>기업이윤 (10%)</t>
        </is>
      </c>
      <c r="B34" s="37" t="n"/>
      <c r="C34" s="37" t="n"/>
      <c r="D34" s="38" t="n"/>
      <c r="E34" s="16" t="n"/>
      <c r="F34" s="16" t="n"/>
      <c r="G34" s="17">
        <f>G32*0.1</f>
        <v/>
      </c>
      <c r="H34" s="18" t="n"/>
      <c r="I34" s="19" t="n"/>
    </row>
    <row r="35">
      <c r="A35" s="25" t="inlineStr">
        <is>
          <t>총 합 계 금 액 (TOTAL AMOUNT)</t>
        </is>
      </c>
      <c r="B35" s="37" t="n"/>
      <c r="C35" s="37" t="n"/>
      <c r="D35" s="38" t="n"/>
      <c r="E35" s="16" t="n"/>
      <c r="F35" s="16" t="n"/>
      <c r="G35" s="20">
        <f>G32+G33+G34</f>
        <v/>
      </c>
      <c r="H35" s="21">
        <f>SUM(H11:H31)</f>
        <v/>
      </c>
      <c r="I35" s="22" t="inlineStr">
        <is>
          <t>부가세 별도</t>
        </is>
      </c>
    </row>
    <row r="37">
      <c r="A37" s="29" t="inlineStr">
        <is>
          <t>■ 기 타 사 항 및 특 기 사 항</t>
        </is>
      </c>
    </row>
    <row r="38">
      <c r="A38" s="32" t="inlineStr">
        <is>
          <t>1. 본 견적서는 제출일로부터 7일간 유효합니다.
2. 공사 범위 외 추가 요청 항목은 별도 정산 처리됩니다.
3. 입주민동의서 및 승강기사용료 는 별도입니다.
4. 계좌번호: 농협 권민재 302-1782-9115-01 입니다.</t>
        </is>
      </c>
      <c r="B38" s="40" t="n"/>
      <c r="C38" s="40" t="n"/>
      <c r="D38" s="40" t="n"/>
      <c r="E38" s="40" t="n"/>
      <c r="F38" s="40" t="n"/>
      <c r="G38" s="40" t="n"/>
      <c r="H38" s="40" t="n"/>
      <c r="I38" s="41" t="n"/>
    </row>
    <row r="39">
      <c r="A39" s="42" t="n"/>
      <c r="I39" s="43" t="n"/>
    </row>
    <row r="40">
      <c r="A40" s="44" t="n"/>
      <c r="B40" s="45" t="n"/>
      <c r="C40" s="45" t="n"/>
      <c r="D40" s="45" t="n"/>
      <c r="E40" s="45" t="n"/>
      <c r="F40" s="45" t="n"/>
      <c r="G40" s="45" t="n"/>
      <c r="H40" s="45" t="n"/>
      <c r="I40" s="46" t="n"/>
    </row>
  </sheetData>
  <mergeCells count="22">
    <mergeCell ref="E3:I3"/>
    <mergeCell ref="A25:I25"/>
    <mergeCell ref="A37:I37"/>
    <mergeCell ref="A35:D35"/>
    <mergeCell ref="A34:D34"/>
    <mergeCell ref="F4:I4"/>
    <mergeCell ref="B6:D6"/>
    <mergeCell ref="A20:I20"/>
    <mergeCell ref="F6:I6"/>
    <mergeCell ref="A38:I40"/>
    <mergeCell ref="B5:D5"/>
    <mergeCell ref="F7:I7"/>
    <mergeCell ref="B4:D4"/>
    <mergeCell ref="F5:I5"/>
    <mergeCell ref="B7:D7"/>
    <mergeCell ref="A30:I30"/>
    <mergeCell ref="B3:D3"/>
    <mergeCell ref="A11:I11"/>
    <mergeCell ref="F8:I8"/>
    <mergeCell ref="A1:I1"/>
    <mergeCell ref="A33:D33"/>
    <mergeCell ref="A32:D32"/>
  </mergeCells>
  <pageMargins left="0.4" right="0.4" top="0.5" bottom="0.5" header="0.5" footer="0.5"/>
  <pageSetup orientation="landscape" paperSize="9" scale="80" fitToHeight="0"/>
  <drawing xmlns:r="http://schemas.openxmlformats.org/officeDocument/2006/relationships" r:id="rId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25"/>
  <sheetViews>
    <sheetView workbookViewId="0">
      <selection activeCell="A1" sqref="A1"/>
    </sheetView>
  </sheetViews>
  <sheetFormatPr baseColWidth="8" defaultRowHeight="15"/>
  <cols>
    <col width="13" customWidth="1" style="27" min="1" max="1"/>
    <col width="26" customWidth="1" style="27" min="2" max="2"/>
    <col width="14" customWidth="1" style="27" min="3" max="3"/>
    <col width="7" customWidth="1" style="27" min="4" max="4"/>
    <col width="10" customWidth="1" style="27" min="5" max="5"/>
    <col width="12" customWidth="1" style="27" min="6" max="6"/>
    <col width="14" customWidth="1" style="27" min="7" max="7"/>
    <col width="28" customWidth="1" style="27" min="8" max="8"/>
  </cols>
  <sheetData>
    <row r="1">
      <c r="A1" s="50" t="inlineStr">
        <is>
          <t>물 량 산 출 서 (수량산출 근거 · 예상 재료비)</t>
        </is>
      </c>
    </row>
    <row r="3">
      <c r="A3" s="51" t="inlineStr">
        <is>
          <t>공종</t>
        </is>
      </c>
      <c r="B3" s="51" t="inlineStr">
        <is>
          <t>품명</t>
        </is>
      </c>
      <c r="C3" s="51" t="inlineStr">
        <is>
          <t>규격</t>
        </is>
      </c>
      <c r="D3" s="51" t="inlineStr">
        <is>
          <t>단위</t>
        </is>
      </c>
      <c r="E3" s="51" t="inlineStr">
        <is>
          <t>수량</t>
        </is>
      </c>
      <c r="F3" s="51" t="inlineStr">
        <is>
          <t>재료비단가</t>
        </is>
      </c>
      <c r="G3" s="51" t="inlineStr">
        <is>
          <t>예상 재료비</t>
        </is>
      </c>
      <c r="H3" s="51" t="inlineStr">
        <is>
          <t>산출근거</t>
        </is>
      </c>
    </row>
    <row r="4">
      <c r="A4" s="52" t="inlineStr">
        <is>
          <t>■ 바닥공사</t>
        </is>
      </c>
      <c r="B4" s="53" t="n"/>
      <c r="C4" s="53" t="n"/>
      <c r="D4" s="53" t="n"/>
      <c r="E4" s="53" t="n"/>
      <c r="F4" s="53" t="n"/>
      <c r="G4" s="53" t="n"/>
      <c r="H4" s="53" t="n"/>
    </row>
    <row r="5">
      <c r="A5" s="54" t="inlineStr"/>
      <c r="B5" s="54" t="inlineStr">
        <is>
          <t>거실 강마루 설치</t>
        </is>
      </c>
      <c r="C5" s="54" t="inlineStr"/>
      <c r="D5" s="55" t="inlineStr">
        <is>
          <t>m2</t>
        </is>
      </c>
      <c r="E5" s="56" t="n">
        <v>20</v>
      </c>
      <c r="F5" s="57" t="n">
        <v>18000</v>
      </c>
      <c r="G5" s="57" t="n">
        <v>360000</v>
      </c>
      <c r="H5" s="54" t="inlineStr">
        <is>
          <t>5.0×4.0=20.0</t>
        </is>
      </c>
    </row>
    <row r="6">
      <c r="A6" s="54" t="inlineStr"/>
      <c r="B6" s="54" t="inlineStr">
        <is>
          <t>거실 걸레받이</t>
        </is>
      </c>
      <c r="C6" s="54" t="inlineStr"/>
      <c r="D6" s="55" t="inlineStr">
        <is>
          <t>m</t>
        </is>
      </c>
      <c r="E6" s="56" t="n">
        <v>18</v>
      </c>
      <c r="F6" s="57" t="n">
        <v>1500</v>
      </c>
      <c r="G6" s="57" t="n">
        <v>27000</v>
      </c>
      <c r="H6" s="54" t="inlineStr">
        <is>
          <t>2×(5.0+4.0)=18.0</t>
        </is>
      </c>
    </row>
    <row r="7">
      <c r="A7" s="54" t="inlineStr"/>
      <c r="B7" s="54" t="inlineStr">
        <is>
          <t>안방 강마루 설치</t>
        </is>
      </c>
      <c r="C7" s="54" t="inlineStr"/>
      <c r="D7" s="55" t="inlineStr">
        <is>
          <t>m2</t>
        </is>
      </c>
      <c r="E7" s="56" t="n">
        <v>10.5</v>
      </c>
      <c r="F7" s="57" t="n">
        <v>18000</v>
      </c>
      <c r="G7" s="57" t="n">
        <v>189000</v>
      </c>
      <c r="H7" s="54" t="inlineStr">
        <is>
          <t>3.5×3.0=10.5</t>
        </is>
      </c>
    </row>
    <row r="8">
      <c r="A8" s="54" t="inlineStr"/>
      <c r="B8" s="54" t="inlineStr">
        <is>
          <t>안방 걸레받이</t>
        </is>
      </c>
      <c r="C8" s="54" t="inlineStr"/>
      <c r="D8" s="55" t="inlineStr">
        <is>
          <t>m</t>
        </is>
      </c>
      <c r="E8" s="56" t="n">
        <v>13</v>
      </c>
      <c r="F8" s="57" t="n">
        <v>1500</v>
      </c>
      <c r="G8" s="57" t="n">
        <v>19500</v>
      </c>
      <c r="H8" s="54" t="inlineStr">
        <is>
          <t>2×(3.5+3.0)=13.0</t>
        </is>
      </c>
    </row>
    <row r="9">
      <c r="A9" s="54" t="inlineStr"/>
      <c r="B9" s="54" t="inlineStr">
        <is>
          <t>주방 강마루 설치</t>
        </is>
      </c>
      <c r="C9" s="54" t="inlineStr"/>
      <c r="D9" s="55" t="inlineStr">
        <is>
          <t>m2</t>
        </is>
      </c>
      <c r="E9" s="56" t="n">
        <v>7.5</v>
      </c>
      <c r="F9" s="57" t="n">
        <v>18000</v>
      </c>
      <c r="G9" s="57" t="n">
        <v>135000</v>
      </c>
      <c r="H9" s="54" t="inlineStr">
        <is>
          <t>3.0×2.5=7.5</t>
        </is>
      </c>
    </row>
    <row r="10">
      <c r="A10" s="54" t="inlineStr"/>
      <c r="B10" s="54" t="inlineStr">
        <is>
          <t>주방 걸레받이</t>
        </is>
      </c>
      <c r="C10" s="54" t="inlineStr"/>
      <c r="D10" s="55" t="inlineStr">
        <is>
          <t>m</t>
        </is>
      </c>
      <c r="E10" s="56" t="n">
        <v>11</v>
      </c>
      <c r="F10" s="57" t="n">
        <v>1500</v>
      </c>
      <c r="G10" s="57" t="n">
        <v>16500</v>
      </c>
      <c r="H10" s="54" t="inlineStr">
        <is>
          <t>2×(3.0+2.5)=11.0</t>
        </is>
      </c>
    </row>
    <row r="11">
      <c r="A11" s="54" t="inlineStr"/>
      <c r="B11" s="54" t="inlineStr">
        <is>
          <t>욕실 강마루 설치</t>
        </is>
      </c>
      <c r="C11" s="54" t="inlineStr"/>
      <c r="D11" s="55" t="inlineStr">
        <is>
          <t>m2</t>
        </is>
      </c>
      <c r="E11" s="56" t="n">
        <v>3</v>
      </c>
      <c r="F11" s="57" t="n">
        <v>18000</v>
      </c>
      <c r="G11" s="57" t="n">
        <v>54000</v>
      </c>
      <c r="H11" s="54" t="inlineStr">
        <is>
          <t>2.0×1.5=3.0</t>
        </is>
      </c>
    </row>
    <row r="12">
      <c r="A12" s="54" t="inlineStr"/>
      <c r="B12" s="54" t="inlineStr">
        <is>
          <t>욕실 걸레받이</t>
        </is>
      </c>
      <c r="C12" s="54" t="inlineStr"/>
      <c r="D12" s="55" t="inlineStr">
        <is>
          <t>m</t>
        </is>
      </c>
      <c r="E12" s="56" t="n">
        <v>7</v>
      </c>
      <c r="F12" s="57" t="n">
        <v>1500</v>
      </c>
      <c r="G12" s="57" t="n">
        <v>10500</v>
      </c>
      <c r="H12" s="54" t="inlineStr">
        <is>
          <t>2×(2.0+1.5)=7.0</t>
        </is>
      </c>
    </row>
    <row r="13">
      <c r="A13" s="52" t="inlineStr">
        <is>
          <t>■ 도배공사</t>
        </is>
      </c>
      <c r="B13" s="53" t="n"/>
      <c r="C13" s="53" t="n"/>
      <c r="D13" s="53" t="n"/>
      <c r="E13" s="53" t="n"/>
      <c r="F13" s="53" t="n"/>
      <c r="G13" s="53" t="n"/>
      <c r="H13" s="53" t="n"/>
    </row>
    <row r="14">
      <c r="A14" s="54" t="inlineStr"/>
      <c r="B14" s="54" t="inlineStr">
        <is>
          <t>거실 실크 도배</t>
        </is>
      </c>
      <c r="C14" s="54" t="inlineStr"/>
      <c r="D14" s="55" t="inlineStr">
        <is>
          <t>m2</t>
        </is>
      </c>
      <c r="E14" s="56" t="n">
        <v>39.31</v>
      </c>
      <c r="F14" s="57" t="n">
        <v>6500</v>
      </c>
      <c r="G14" s="57" t="n">
        <v>255515</v>
      </c>
      <c r="H14" s="54" t="inlineStr">
        <is>
          <t>둘레18.0×H2.4=43.2 △개구부3.89(문1·창2.0) =39.31</t>
        </is>
      </c>
    </row>
    <row r="15">
      <c r="A15" s="54" t="inlineStr"/>
      <c r="B15" s="54" t="inlineStr">
        <is>
          <t>안방 실크 도배</t>
        </is>
      </c>
      <c r="C15" s="54" t="inlineStr"/>
      <c r="D15" s="55" t="inlineStr">
        <is>
          <t>m2</t>
        </is>
      </c>
      <c r="E15" s="56" t="n">
        <v>28.31</v>
      </c>
      <c r="F15" s="57" t="n">
        <v>6500</v>
      </c>
      <c r="G15" s="57" t="n">
        <v>184015</v>
      </c>
      <c r="H15" s="54" t="inlineStr">
        <is>
          <t>둘레13.0×H2.4=31.2 △개구부2.89(문1·창1.0) =28.31</t>
        </is>
      </c>
    </row>
    <row r="16">
      <c r="A16" s="54" t="inlineStr"/>
      <c r="B16" s="54" t="inlineStr">
        <is>
          <t>주방 실크 도배</t>
        </is>
      </c>
      <c r="C16" s="54" t="inlineStr"/>
      <c r="D16" s="55" t="inlineStr">
        <is>
          <t>m2</t>
        </is>
      </c>
      <c r="E16" s="56" t="n">
        <v>24.51</v>
      </c>
      <c r="F16" s="57" t="n">
        <v>6500</v>
      </c>
      <c r="G16" s="57" t="n">
        <v>159315</v>
      </c>
      <c r="H16" s="54" t="inlineStr">
        <is>
          <t>둘레11.0×H2.4=26.4 △개구부1.89(문1·창0.0) =24.51</t>
        </is>
      </c>
    </row>
    <row r="17">
      <c r="A17" s="54" t="inlineStr"/>
      <c r="B17" s="54" t="inlineStr">
        <is>
          <t>욕실 실크 도배</t>
        </is>
      </c>
      <c r="C17" s="54" t="inlineStr"/>
      <c r="D17" s="55" t="inlineStr">
        <is>
          <t>m2</t>
        </is>
      </c>
      <c r="E17" s="56" t="n">
        <v>14.91</v>
      </c>
      <c r="F17" s="57" t="n">
        <v>6500</v>
      </c>
      <c r="G17" s="57" t="n">
        <v>96915</v>
      </c>
      <c r="H17" s="54" t="inlineStr">
        <is>
          <t>둘레7.0×H2.4=16.8 △개구부1.89(문1·창0.0) =14.91</t>
        </is>
      </c>
    </row>
    <row r="18">
      <c r="A18" s="52" t="inlineStr">
        <is>
          <t>■ 수장공사</t>
        </is>
      </c>
      <c r="B18" s="53" t="n"/>
      <c r="C18" s="53" t="n"/>
      <c r="D18" s="53" t="n"/>
      <c r="E18" s="53" t="n"/>
      <c r="F18" s="53" t="n"/>
      <c r="G18" s="53" t="n"/>
      <c r="H18" s="53" t="n"/>
    </row>
    <row r="19">
      <c r="A19" s="54" t="inlineStr"/>
      <c r="B19" s="54" t="inlineStr">
        <is>
          <t>거실 목상천장 450상 다루끼 30×30 석고 1py</t>
        </is>
      </c>
      <c r="C19" s="54" t="inlineStr"/>
      <c r="D19" s="55" t="inlineStr">
        <is>
          <t>m2</t>
        </is>
      </c>
      <c r="E19" s="56" t="n">
        <v>20</v>
      </c>
      <c r="F19" s="57" t="n">
        <v>6200</v>
      </c>
      <c r="G19" s="57" t="n">
        <v>124000</v>
      </c>
      <c r="H19" s="54" t="inlineStr">
        <is>
          <t>5.0×4.0=20.0</t>
        </is>
      </c>
    </row>
    <row r="20">
      <c r="A20" s="54" t="inlineStr"/>
      <c r="B20" s="54" t="inlineStr">
        <is>
          <t>안방 목상천장 450상 다루끼 30×30 석고 1py</t>
        </is>
      </c>
      <c r="C20" s="54" t="inlineStr"/>
      <c r="D20" s="55" t="inlineStr">
        <is>
          <t>m2</t>
        </is>
      </c>
      <c r="E20" s="56" t="n">
        <v>10.5</v>
      </c>
      <c r="F20" s="57" t="n">
        <v>6200</v>
      </c>
      <c r="G20" s="57" t="n">
        <v>65100</v>
      </c>
      <c r="H20" s="54" t="inlineStr">
        <is>
          <t>3.5×3.0=10.5</t>
        </is>
      </c>
    </row>
    <row r="21">
      <c r="A21" s="54" t="inlineStr"/>
      <c r="B21" s="54" t="inlineStr">
        <is>
          <t>주방 목상천장 450상 다루끼 30×30 석고 1py</t>
        </is>
      </c>
      <c r="C21" s="54" t="inlineStr"/>
      <c r="D21" s="55" t="inlineStr">
        <is>
          <t>m2</t>
        </is>
      </c>
      <c r="E21" s="56" t="n">
        <v>7.5</v>
      </c>
      <c r="F21" s="57" t="n">
        <v>6200</v>
      </c>
      <c r="G21" s="57" t="n">
        <v>46500</v>
      </c>
      <c r="H21" s="54" t="inlineStr">
        <is>
          <t>3.0×2.5=7.5</t>
        </is>
      </c>
    </row>
    <row r="22">
      <c r="A22" s="54" t="inlineStr"/>
      <c r="B22" s="54" t="inlineStr">
        <is>
          <t>욕실 목상천장 450상 다루끼 30×30 석고 1py</t>
        </is>
      </c>
      <c r="C22" s="54" t="inlineStr"/>
      <c r="D22" s="55" t="inlineStr">
        <is>
          <t>m2</t>
        </is>
      </c>
      <c r="E22" s="56" t="n">
        <v>3</v>
      </c>
      <c r="F22" s="57" t="n">
        <v>6200</v>
      </c>
      <c r="G22" s="57" t="n">
        <v>18600</v>
      </c>
      <c r="H22" s="54" t="inlineStr">
        <is>
          <t>2.0×1.5=3.0</t>
        </is>
      </c>
    </row>
    <row r="23">
      <c r="A23" s="52" t="inlineStr">
        <is>
          <t>■ 전기공사</t>
        </is>
      </c>
      <c r="B23" s="53" t="n"/>
      <c r="C23" s="53" t="n"/>
      <c r="D23" s="53" t="n"/>
      <c r="E23" s="53" t="n"/>
      <c r="F23" s="53" t="n"/>
      <c r="G23" s="53" t="n"/>
      <c r="H23" s="53" t="n"/>
    </row>
    <row r="24">
      <c r="A24" s="54" t="inlineStr"/>
      <c r="B24" s="54" t="inlineStr">
        <is>
          <t>다운라이트 LED</t>
        </is>
      </c>
      <c r="C24" s="54" t="inlineStr">
        <is>
          <t>4인치</t>
        </is>
      </c>
      <c r="D24" s="55" t="inlineStr">
        <is>
          <t>개</t>
        </is>
      </c>
      <c r="E24" s="56" t="n">
        <v>16</v>
      </c>
      <c r="F24" s="57" t="n">
        <v>10000</v>
      </c>
      <c r="G24" s="57" t="n">
        <v>160000</v>
      </c>
      <c r="H24" s="54" t="inlineStr">
        <is>
          <t>스케치업 08_조명</t>
        </is>
      </c>
    </row>
    <row r="25">
      <c r="A25" s="52" t="inlineStr">
        <is>
          <t>예상 재료비 합계</t>
        </is>
      </c>
      <c r="B25" s="58" t="n"/>
      <c r="C25" s="58" t="n"/>
      <c r="D25" s="58" t="n"/>
      <c r="E25" s="58" t="n"/>
      <c r="F25" s="59" t="n"/>
      <c r="G25" s="60" t="n">
        <v>1921460</v>
      </c>
      <c r="H25" s="61" t="inlineStr">
        <is>
          <t>* 자재값 추정(공급가 별도)</t>
        </is>
      </c>
    </row>
  </sheetData>
  <mergeCells count="2">
    <mergeCell ref="A25:F25"/>
    <mergeCell ref="A1:H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5"/>
  <sheetViews>
    <sheetView workbookViewId="0">
      <selection activeCell="A1" sqref="A1"/>
    </sheetView>
  </sheetViews>
  <sheetFormatPr baseColWidth="8" defaultRowHeight="15"/>
  <cols>
    <col width="34" customWidth="1" style="27" min="1" max="1"/>
    <col width="10" customWidth="1" style="27" min="2" max="2"/>
    <col width="14" customWidth="1" style="27" min="3" max="3"/>
    <col width="22" customWidth="1" style="27" min="4" max="4"/>
  </cols>
  <sheetData>
    <row r="1">
      <c r="A1" s="50" t="inlineStr">
        <is>
          <t>자 재 소 요 량 집 계 (발주용)</t>
        </is>
      </c>
    </row>
    <row r="3">
      <c r="A3" s="51" t="inlineStr">
        <is>
          <t>자재명</t>
        </is>
      </c>
      <c r="B3" s="51" t="inlineStr">
        <is>
          <t>단위</t>
        </is>
      </c>
      <c r="C3" s="51" t="inlineStr">
        <is>
          <t>총 소요량</t>
        </is>
      </c>
      <c r="D3" s="51" t="inlineStr">
        <is>
          <t>사용 공종</t>
        </is>
      </c>
    </row>
    <row r="4">
      <c r="A4" s="54" t="inlineStr">
        <is>
          <t>타카핀 F30</t>
        </is>
      </c>
      <c r="B4" s="55" t="inlineStr">
        <is>
          <t>개</t>
        </is>
      </c>
      <c r="C4" s="56" t="n">
        <v>776</v>
      </c>
      <c r="D4" s="55" t="inlineStr">
        <is>
          <t>수장공사</t>
        </is>
      </c>
    </row>
    <row r="5">
      <c r="A5" s="54" t="inlineStr">
        <is>
          <t>석고피스 25mm</t>
        </is>
      </c>
      <c r="B5" s="55" t="inlineStr">
        <is>
          <t>개</t>
        </is>
      </c>
      <c r="C5" s="56" t="n">
        <v>389</v>
      </c>
      <c r="D5" s="55" t="inlineStr">
        <is>
          <t>수장공사</t>
        </is>
      </c>
    </row>
    <row r="6">
      <c r="A6" s="54" t="inlineStr">
        <is>
          <t>부직포 공간초배</t>
        </is>
      </c>
      <c r="B6" s="55" t="inlineStr">
        <is>
          <t>m2</t>
        </is>
      </c>
      <c r="C6" s="56" t="n">
        <v>112.4</v>
      </c>
      <c r="D6" s="55" t="inlineStr">
        <is>
          <t>도배공사</t>
        </is>
      </c>
    </row>
    <row r="7">
      <c r="A7" s="54" t="inlineStr">
        <is>
          <t>다루끼 30×30(3.6m)</t>
        </is>
      </c>
      <c r="B7" s="55" t="inlineStr">
        <is>
          <t>본</t>
        </is>
      </c>
      <c r="C7" s="56" t="n">
        <v>60</v>
      </c>
      <c r="D7" s="55" t="inlineStr">
        <is>
          <t>수장공사</t>
        </is>
      </c>
    </row>
    <row r="8">
      <c r="A8" s="54" t="inlineStr">
        <is>
          <t>은박지/PE필름</t>
        </is>
      </c>
      <c r="B8" s="55" t="inlineStr">
        <is>
          <t>m2</t>
        </is>
      </c>
      <c r="C8" s="56" t="n">
        <v>43.1</v>
      </c>
      <c r="D8" s="55" t="inlineStr">
        <is>
          <t>바닥공사</t>
        </is>
      </c>
    </row>
    <row r="9">
      <c r="A9" s="54" t="inlineStr">
        <is>
          <t>에폭시본드</t>
        </is>
      </c>
      <c r="B9" s="55" t="inlineStr">
        <is>
          <t>kg</t>
        </is>
      </c>
      <c r="C9" s="56" t="n">
        <v>36.7</v>
      </c>
      <c r="D9" s="55" t="inlineStr">
        <is>
          <t>바닥공사</t>
        </is>
      </c>
    </row>
    <row r="10">
      <c r="A10" s="54" t="inlineStr">
        <is>
          <t>강마루판</t>
        </is>
      </c>
      <c r="B10" s="55" t="inlineStr">
        <is>
          <t>박스(0.5평)</t>
        </is>
      </c>
      <c r="C10" s="56" t="n">
        <v>31</v>
      </c>
      <c r="D10" s="55" t="inlineStr">
        <is>
          <t>바닥공사</t>
        </is>
      </c>
    </row>
    <row r="11">
      <c r="A11" s="54" t="inlineStr">
        <is>
          <t>석고보드 9.5T(900×1800)</t>
        </is>
      </c>
      <c r="B11" s="55" t="inlineStr">
        <is>
          <t>장</t>
        </is>
      </c>
      <c r="C11" s="56" t="n">
        <v>31</v>
      </c>
      <c r="D11" s="55" t="inlineStr">
        <is>
          <t>수장공사</t>
        </is>
      </c>
    </row>
    <row r="12">
      <c r="A12" s="54" t="inlineStr">
        <is>
          <t>도배풀</t>
        </is>
      </c>
      <c r="B12" s="55" t="inlineStr">
        <is>
          <t>kg</t>
        </is>
      </c>
      <c r="C12" s="56" t="n">
        <v>28</v>
      </c>
      <c r="D12" s="55" t="inlineStr">
        <is>
          <t>도배공사</t>
        </is>
      </c>
    </row>
    <row r="13">
      <c r="A13" s="54" t="inlineStr">
        <is>
          <t>걸레받이(MDF)</t>
        </is>
      </c>
      <c r="B13" s="55" t="inlineStr">
        <is>
          <t>본(2.4m)</t>
        </is>
      </c>
      <c r="C13" s="56" t="n">
        <v>25</v>
      </c>
      <c r="D13" s="55" t="inlineStr">
        <is>
          <t>바닥공사</t>
        </is>
      </c>
    </row>
    <row r="14">
      <c r="A14" s="54" t="inlineStr">
        <is>
          <t>실크벽지</t>
        </is>
      </c>
      <c r="B14" s="55" t="inlineStr">
        <is>
          <t>롤(5평)</t>
        </is>
      </c>
      <c r="C14" s="56" t="n">
        <v>9</v>
      </c>
      <c r="D14" s="55" t="inlineStr">
        <is>
          <t>도배공사</t>
        </is>
      </c>
    </row>
    <row r="15">
      <c r="A15" s="54" t="inlineStr">
        <is>
          <t>목공본드</t>
        </is>
      </c>
      <c r="B15" s="55" t="inlineStr">
        <is>
          <t>kg</t>
        </is>
      </c>
      <c r="C15" s="56" t="n">
        <v>1.2</v>
      </c>
      <c r="D15" s="55" t="inlineStr">
        <is>
          <t>수장공사</t>
        </is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2026-06-01T07:44:17Z</dcterms:created>
  <dcterms:modified xmlns:dcterms="http://purl.org/dc/terms/" xmlns:xsi="http://www.w3.org/2001/XMLSchema-instance" xsi:type="dcterms:W3CDTF">2026-06-18T12:10:39Z</dcterms:modified>
  <cp:lastModifiedBy>영호 이</cp:lastModifiedBy>
  <cp:lastPrinted>2026-06-01T08:03:26Z</cp:lastPrinted>
</cp:coreProperties>
</file>