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  <sheet xmlns:r="http://schemas.openxmlformats.org/officeDocument/2006/relationships" name="물량산출" sheetId="2" state="visible" r:id="rId2"/>
    <sheet xmlns:r="http://schemas.openxmlformats.org/officeDocument/2006/relationships" name="자재소요량" sheetId="3" state="visible" r:id="rId3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3">
    <numFmt numFmtId="164" formatCode="#,##0;\(#,##0\);&quot;-&quot;;@"/>
    <numFmt numFmtId="165" formatCode="&quot;₩ &quot;\ #,##0\ &quot; (사천이백육십칠만육천오백 원)&quot;"/>
    <numFmt numFmtId="166" formatCode="#,##0.##"/>
  </numFmts>
  <fonts count="15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  <font>
      <b val="1"/>
      <sz val="13"/>
    </font>
    <font>
      <b val="1"/>
      <color rgb="00FFFFFF"/>
    </font>
    <font>
      <b val="1"/>
    </font>
  </fonts>
  <fills count="9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  <fill>
      <patternFill patternType="solid">
        <fgColor rgb="002B2722"/>
      </patternFill>
    </fill>
    <fill>
      <patternFill patternType="solid">
        <fgColor rgb="00EFE7D8"/>
      </patternFill>
    </fill>
  </fills>
  <borders count="17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7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2" fillId="0" borderId="0" pivotButton="0" quotePrefix="0" xfId="0"/>
    <xf numFmtId="0" fontId="13" fillId="7" borderId="16" applyAlignment="1" pivotButton="0" quotePrefix="0" xfId="0">
      <alignment horizontal="center" vertical="center"/>
    </xf>
    <xf numFmtId="0" fontId="14" fillId="8" borderId="16" pivotButton="0" quotePrefix="0" xfId="0"/>
    <xf numFmtId="0" fontId="0" fillId="8" borderId="16" pivotButton="0" quotePrefix="0" xfId="0"/>
    <xf numFmtId="0" fontId="0" fillId="0" borderId="16" pivotButton="0" quotePrefix="0" xfId="0"/>
    <xf numFmtId="0" fontId="0" fillId="0" borderId="16" applyAlignment="1" pivotButton="0" quotePrefix="0" xfId="0">
      <alignment horizontal="center" vertical="center"/>
    </xf>
    <xf numFmtId="166" fontId="0" fillId="0" borderId="16" applyAlignment="1" pivotButton="0" quotePrefix="0" xfId="0">
      <alignment horizontal="right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7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예시_32평아파트 리모델링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샘플 고객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18일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20260618-01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바닥공사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/>
      <c r="C12" s="11" t="inlineStr">
        <is>
          <t>거실 강마루 설치</t>
        </is>
      </c>
      <c r="D12" s="6" t="inlineStr">
        <is>
          <t>m2</t>
        </is>
      </c>
      <c r="E12" s="6" t="n">
        <v>20</v>
      </c>
      <c r="F12" s="36" t="n">
        <v>31733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/>
      <c r="C13" s="10" t="inlineStr">
        <is>
          <t>거실 걸레받이</t>
        </is>
      </c>
      <c r="D13" s="3" t="inlineStr">
        <is>
          <t>m</t>
        </is>
      </c>
      <c r="E13" s="3" t="n">
        <v>18</v>
      </c>
      <c r="F13" s="35" t="n">
        <v>5660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6" t="inlineStr"/>
      <c r="C14" s="11" t="inlineStr">
        <is>
          <t>안방 강마루 설치</t>
        </is>
      </c>
      <c r="D14" s="6" t="inlineStr">
        <is>
          <t>m2</t>
        </is>
      </c>
      <c r="E14" s="6" t="n">
        <v>10.5</v>
      </c>
      <c r="F14" s="36" t="n">
        <v>31733</v>
      </c>
      <c r="G14" s="36">
        <f>E14*F14</f>
        <v/>
      </c>
      <c r="H14" s="36" t="n">
        <v>0</v>
      </c>
      <c r="I14" s="8" t="n"/>
    </row>
    <row r="15" ht="28" customHeight="1" s="27">
      <c r="A15" s="3" t="n">
        <v>4</v>
      </c>
      <c r="B15" s="3" t="inlineStr"/>
      <c r="C15" s="10" t="inlineStr">
        <is>
          <t>안방 걸레받이</t>
        </is>
      </c>
      <c r="D15" s="3" t="inlineStr">
        <is>
          <t>m</t>
        </is>
      </c>
      <c r="E15" s="3" t="n">
        <v>13</v>
      </c>
      <c r="F15" s="35" t="n">
        <v>5660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5</v>
      </c>
      <c r="B16" s="6" t="inlineStr"/>
      <c r="C16" s="11" t="inlineStr">
        <is>
          <t>작은방 강마루 설치</t>
        </is>
      </c>
      <c r="D16" s="6" t="inlineStr">
        <is>
          <t>m2</t>
        </is>
      </c>
      <c r="E16" s="6" t="n">
        <v>8.4</v>
      </c>
      <c r="F16" s="36" t="n">
        <v>31733</v>
      </c>
      <c r="G16" s="36">
        <f>E16*F16</f>
        <v/>
      </c>
      <c r="H16" s="36" t="n">
        <v>0</v>
      </c>
      <c r="I16" s="8" t="n"/>
    </row>
    <row r="17" ht="28" customHeight="1" s="27">
      <c r="A17" s="3" t="n">
        <v>6</v>
      </c>
      <c r="B17" s="3" t="inlineStr"/>
      <c r="C17" s="10" t="inlineStr">
        <is>
          <t>작은방 걸레받이</t>
        </is>
      </c>
      <c r="D17" s="3" t="inlineStr">
        <is>
          <t>m</t>
        </is>
      </c>
      <c r="E17" s="3" t="n">
        <v>11.6</v>
      </c>
      <c r="F17" s="35" t="n">
        <v>5660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7</v>
      </c>
      <c r="B18" s="6" t="inlineStr"/>
      <c r="C18" s="11" t="inlineStr">
        <is>
          <t>주방 강마루 설치</t>
        </is>
      </c>
      <c r="D18" s="6" t="inlineStr">
        <is>
          <t>m2</t>
        </is>
      </c>
      <c r="E18" s="6" t="n">
        <v>7.5</v>
      </c>
      <c r="F18" s="36" t="n">
        <v>31733</v>
      </c>
      <c r="G18" s="36">
        <f>E18*F18</f>
        <v/>
      </c>
      <c r="H18" s="36" t="n">
        <v>0</v>
      </c>
      <c r="I18" s="8" t="n"/>
    </row>
    <row r="19" ht="28" customHeight="1" s="27">
      <c r="A19" s="3" t="n">
        <v>8</v>
      </c>
      <c r="B19" s="3" t="inlineStr"/>
      <c r="C19" s="10" t="inlineStr">
        <is>
          <t>주방 걸레받이</t>
        </is>
      </c>
      <c r="D19" s="3" t="inlineStr">
        <is>
          <t>m</t>
        </is>
      </c>
      <c r="E19" s="3" t="n">
        <v>11</v>
      </c>
      <c r="F19" s="35" t="n">
        <v>5660</v>
      </c>
      <c r="G19" s="35">
        <f>E19*F19</f>
        <v/>
      </c>
      <c r="H19" s="35" t="n">
        <v>0</v>
      </c>
      <c r="I19" s="5" t="n"/>
    </row>
    <row r="20" ht="28" customHeight="1" s="27">
      <c r="A20" s="6" t="n">
        <v>9</v>
      </c>
      <c r="B20" s="6" t="inlineStr"/>
      <c r="C20" s="11" t="inlineStr">
        <is>
          <t>욕실 강마루 설치</t>
        </is>
      </c>
      <c r="D20" s="6" t="inlineStr">
        <is>
          <t>m2</t>
        </is>
      </c>
      <c r="E20" s="6" t="n">
        <v>3</v>
      </c>
      <c r="F20" s="36" t="n">
        <v>31733</v>
      </c>
      <c r="G20" s="36">
        <f>E20*F20</f>
        <v/>
      </c>
      <c r="H20" s="36" t="n">
        <v>0</v>
      </c>
      <c r="I20" s="8" t="n"/>
    </row>
    <row r="21" ht="28" customHeight="1" s="27">
      <c r="A21" s="3" t="n">
        <v>10</v>
      </c>
      <c r="B21" s="3" t="inlineStr"/>
      <c r="C21" s="10" t="inlineStr">
        <is>
          <t>욕실 걸레받이</t>
        </is>
      </c>
      <c r="D21" s="3" t="inlineStr">
        <is>
          <t>m</t>
        </is>
      </c>
      <c r="E21" s="3" t="n">
        <v>7</v>
      </c>
      <c r="F21" s="35" t="n">
        <v>5660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도배공사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11</v>
      </c>
      <c r="B23" s="3" t="inlineStr"/>
      <c r="C23" s="10" t="inlineStr">
        <is>
          <t>거실 실크 도배</t>
        </is>
      </c>
      <c r="D23" s="3" t="inlineStr">
        <is>
          <t>m2</t>
        </is>
      </c>
      <c r="E23" s="3" t="n">
        <v>39.31</v>
      </c>
      <c r="F23" s="35" t="n">
        <v>14046</v>
      </c>
      <c r="G23" s="35">
        <f>E23*F23</f>
        <v/>
      </c>
      <c r="H23" s="35" t="n">
        <v>0</v>
      </c>
      <c r="I23" s="5" t="n"/>
    </row>
    <row r="24" ht="28" customHeight="1" s="27">
      <c r="A24" s="6" t="n">
        <v>12</v>
      </c>
      <c r="B24" s="6" t="inlineStr"/>
      <c r="C24" s="11" t="inlineStr">
        <is>
          <t>안방 실크 도배</t>
        </is>
      </c>
      <c r="D24" s="6" t="inlineStr">
        <is>
          <t>m2</t>
        </is>
      </c>
      <c r="E24" s="6" t="n">
        <v>28.31</v>
      </c>
      <c r="F24" s="36" t="n">
        <v>14046</v>
      </c>
      <c r="G24" s="36">
        <f>E24*F24</f>
        <v/>
      </c>
      <c r="H24" s="36" t="n">
        <v>0</v>
      </c>
      <c r="I24" s="8" t="n"/>
    </row>
    <row r="25" ht="28" customHeight="1" s="27">
      <c r="A25" s="3" t="n">
        <v>13</v>
      </c>
      <c r="B25" s="3" t="inlineStr"/>
      <c r="C25" s="10" t="inlineStr">
        <is>
          <t>작은방 실크 도배</t>
        </is>
      </c>
      <c r="D25" s="3" t="inlineStr">
        <is>
          <t>m2</t>
        </is>
      </c>
      <c r="E25" s="3" t="n">
        <v>24.95</v>
      </c>
      <c r="F25" s="35" t="n">
        <v>14046</v>
      </c>
      <c r="G25" s="35">
        <f>E25*F25</f>
        <v/>
      </c>
      <c r="H25" s="35" t="n">
        <v>0</v>
      </c>
      <c r="I25" s="5" t="n"/>
    </row>
    <row r="26" ht="28" customHeight="1" s="27">
      <c r="A26" s="3" t="n">
        <v>14</v>
      </c>
      <c r="B26" s="3" t="inlineStr"/>
      <c r="C26" s="10" t="inlineStr">
        <is>
          <t>주방 실크 도배</t>
        </is>
      </c>
      <c r="D26" s="3" t="inlineStr">
        <is>
          <t>m2</t>
        </is>
      </c>
      <c r="E26" s="3" t="n">
        <v>24.51</v>
      </c>
      <c r="F26" s="35" t="n">
        <v>14046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15</v>
      </c>
      <c r="B27" s="3" t="inlineStr"/>
      <c r="C27" s="10" t="inlineStr">
        <is>
          <t>욕실 실크 도배</t>
        </is>
      </c>
      <c r="D27" s="3" t="inlineStr">
        <is>
          <t>m2</t>
        </is>
      </c>
      <c r="E27" s="3" t="n">
        <v>14.91</v>
      </c>
      <c r="F27" s="35" t="n">
        <v>14046</v>
      </c>
      <c r="G27" s="35">
        <f>E27*F27</f>
        <v/>
      </c>
      <c r="H27" s="35" t="n">
        <v>0</v>
      </c>
      <c r="I27" s="5" t="n"/>
    </row>
    <row r="28" ht="28" customHeight="1" s="27">
      <c r="A28" s="47" t="inlineStr">
        <is>
          <t>수장공사</t>
        </is>
      </c>
      <c r="B28" s="48" t="n"/>
      <c r="C28" s="48" t="n"/>
      <c r="D28" s="48" t="n"/>
      <c r="E28" s="48" t="n"/>
      <c r="F28" s="48" t="n"/>
      <c r="G28" s="48" t="n"/>
      <c r="H28" s="48" t="n"/>
      <c r="I28" s="49" t="n"/>
    </row>
    <row r="29" ht="28" customHeight="1" s="27">
      <c r="A29" s="3" t="n">
        <v>16</v>
      </c>
      <c r="B29" s="3" t="inlineStr"/>
      <c r="C29" s="10" t="inlineStr">
        <is>
          <t>거실 목상천장 450상 다루끼 30×30 석고 1py</t>
        </is>
      </c>
      <c r="D29" s="3" t="inlineStr">
        <is>
          <t>m2</t>
        </is>
      </c>
      <c r="E29" s="3" t="n">
        <v>20</v>
      </c>
      <c r="F29" s="35" t="n">
        <v>25857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17</v>
      </c>
      <c r="B30" s="3" t="inlineStr"/>
      <c r="C30" s="10" t="inlineStr">
        <is>
          <t>안방 목상천장 450상 다루끼 30×30 석고 1py</t>
        </is>
      </c>
      <c r="D30" s="3" t="inlineStr">
        <is>
          <t>m2</t>
        </is>
      </c>
      <c r="E30" s="3" t="n">
        <v>10.5</v>
      </c>
      <c r="F30" s="35" t="n">
        <v>25857</v>
      </c>
      <c r="G30" s="35">
        <f>E30*F30</f>
        <v/>
      </c>
      <c r="H30" s="35" t="n">
        <v>0</v>
      </c>
      <c r="I30" s="5" t="n"/>
    </row>
    <row r="31" ht="28" customHeight="1" s="27">
      <c r="A31" s="3" t="n">
        <v>18</v>
      </c>
      <c r="B31" s="3" t="inlineStr"/>
      <c r="C31" s="10" t="inlineStr">
        <is>
          <t>작은방 목상천장 450상 다루끼 30×30 석고 1py</t>
        </is>
      </c>
      <c r="D31" s="3" t="inlineStr">
        <is>
          <t>m2</t>
        </is>
      </c>
      <c r="E31" s="3" t="n">
        <v>8.4</v>
      </c>
      <c r="F31" s="35" t="n">
        <v>25857</v>
      </c>
      <c r="G31" s="35">
        <f>E31*F31</f>
        <v/>
      </c>
      <c r="H31" s="35" t="n">
        <v>0</v>
      </c>
      <c r="I31" s="5" t="n"/>
    </row>
    <row r="32" ht="28" customHeight="1" s="27">
      <c r="A32" s="3" t="n">
        <v>19</v>
      </c>
      <c r="B32" s="3" t="inlineStr"/>
      <c r="C32" s="10" t="inlineStr">
        <is>
          <t>주방 목상천장 450상 다루끼 30×30 석고 1py</t>
        </is>
      </c>
      <c r="D32" s="3" t="inlineStr">
        <is>
          <t>m2</t>
        </is>
      </c>
      <c r="E32" s="3" t="n">
        <v>7.5</v>
      </c>
      <c r="F32" s="35" t="n">
        <v>25857</v>
      </c>
      <c r="G32" s="35">
        <f>E32*F32</f>
        <v/>
      </c>
      <c r="H32" s="35" t="n">
        <v>0</v>
      </c>
      <c r="I32" s="5" t="n"/>
    </row>
    <row r="33" ht="28" customHeight="1" s="27">
      <c r="A33" s="3" t="n">
        <v>20</v>
      </c>
      <c r="B33" s="3" t="inlineStr"/>
      <c r="C33" s="10" t="inlineStr">
        <is>
          <t>욕실 목상천장 450상 다루끼 30×30 석고 1py</t>
        </is>
      </c>
      <c r="D33" s="3" t="inlineStr">
        <is>
          <t>m2</t>
        </is>
      </c>
      <c r="E33" s="3" t="n">
        <v>3</v>
      </c>
      <c r="F33" s="35" t="n">
        <v>25857</v>
      </c>
      <c r="G33" s="35">
        <f>E33*F33</f>
        <v/>
      </c>
      <c r="H33" s="35" t="n">
        <v>0</v>
      </c>
      <c r="I33" s="5" t="n"/>
    </row>
    <row r="34" ht="28" customHeight="1" s="27">
      <c r="A34" s="47" t="inlineStr">
        <is>
          <t>전기공사</t>
        </is>
      </c>
      <c r="B34" s="48" t="n"/>
      <c r="C34" s="48" t="n"/>
      <c r="D34" s="48" t="n"/>
      <c r="E34" s="48" t="n"/>
      <c r="F34" s="48" t="n"/>
      <c r="G34" s="48" t="n"/>
      <c r="H34" s="48" t="n"/>
      <c r="I34" s="49" t="n"/>
    </row>
    <row r="35" ht="28" customHeight="1" s="27">
      <c r="A35" s="3" t="n">
        <v>21</v>
      </c>
      <c r="B35" s="3" t="inlineStr"/>
      <c r="C35" s="10" t="inlineStr">
        <is>
          <t>다운라이트 LED 4인치</t>
        </is>
      </c>
      <c r="D35" s="3" t="inlineStr">
        <is>
          <t>개</t>
        </is>
      </c>
      <c r="E35" s="3" t="n">
        <v>18</v>
      </c>
      <c r="F35" s="35" t="n">
        <v>19000</v>
      </c>
      <c r="G35" s="35">
        <f>E35*F35</f>
        <v/>
      </c>
      <c r="H35" s="35" t="n">
        <v>0</v>
      </c>
      <c r="I35" s="5" t="n"/>
    </row>
    <row r="36" ht="28" customHeight="1" s="27">
      <c r="A36" s="3" t="n">
        <v>22</v>
      </c>
      <c r="B36" s="3" t="inlineStr"/>
      <c r="C36" s="10" t="inlineStr">
        <is>
          <t>펜던트 조명 주방</t>
        </is>
      </c>
      <c r="D36" s="3" t="inlineStr">
        <is>
          <t>개</t>
        </is>
      </c>
      <c r="E36" s="3" t="n">
        <v>1</v>
      </c>
      <c r="F36" s="35" t="n">
        <v>49421</v>
      </c>
      <c r="G36" s="35">
        <f>E36*F36</f>
        <v/>
      </c>
      <c r="H36" s="35" t="n">
        <v>0</v>
      </c>
      <c r="I36" s="5" t="n"/>
    </row>
    <row r="37" ht="28" customHeight="1" s="27">
      <c r="A37" s="47" t="inlineStr">
        <is>
          <t>창호공사</t>
        </is>
      </c>
      <c r="B37" s="48" t="n"/>
      <c r="C37" s="48" t="n"/>
      <c r="D37" s="48" t="n"/>
      <c r="E37" s="48" t="n"/>
      <c r="F37" s="48" t="n"/>
      <c r="G37" s="48" t="n"/>
      <c r="H37" s="48" t="n"/>
      <c r="I37" s="49" t="n"/>
    </row>
    <row r="38" ht="28" customHeight="1" s="27">
      <c r="A38" s="3" t="n">
        <v>23</v>
      </c>
      <c r="B38" s="3" t="inlineStr"/>
      <c r="C38" s="10" t="inlineStr">
        <is>
          <t>ABS 도어</t>
        </is>
      </c>
      <c r="D38" s="3" t="inlineStr">
        <is>
          <t>개</t>
        </is>
      </c>
      <c r="E38" s="3" t="n">
        <v>5</v>
      </c>
      <c r="F38" s="35" t="n">
        <v>260000</v>
      </c>
      <c r="G38" s="35">
        <f>E38*F38</f>
        <v/>
      </c>
      <c r="H38" s="35" t="n">
        <v>0</v>
      </c>
      <c r="I38" s="5" t="n"/>
    </row>
    <row r="39">
      <c r="A39" s="25" t="inlineStr">
        <is>
          <t>소 계 (품목 합계)</t>
        </is>
      </c>
      <c r="B39" s="37" t="n"/>
      <c r="C39" s="37" t="n"/>
      <c r="D39" s="38" t="n"/>
      <c r="E39" s="12">
        <f>SUM(E11:E38)</f>
        <v/>
      </c>
      <c r="F39" s="13" t="n"/>
      <c r="G39" s="14">
        <f>SUM(G11:G38)</f>
        <v/>
      </c>
      <c r="H39" s="39">
        <f>SUM(H11:H38)</f>
        <v/>
      </c>
      <c r="I39" s="12" t="inlineStr">
        <is>
          <t>부가세 별도</t>
        </is>
      </c>
    </row>
    <row r="40">
      <c r="A40" s="25" t="inlineStr">
        <is>
          <t>공 과 잡 비</t>
        </is>
      </c>
      <c r="B40" s="37" t="n"/>
      <c r="C40" s="37" t="n"/>
      <c r="D40" s="38" t="n"/>
      <c r="E40" s="16" t="n"/>
      <c r="F40" s="16" t="n"/>
      <c r="G40" s="17">
        <f>G39*0.06</f>
        <v/>
      </c>
      <c r="H40" s="18" t="n"/>
      <c r="I40" s="19" t="n"/>
    </row>
    <row r="41">
      <c r="A41" s="25" t="inlineStr">
        <is>
          <t>기 업 이 윤</t>
        </is>
      </c>
      <c r="B41" s="37" t="n"/>
      <c r="C41" s="37" t="n"/>
      <c r="D41" s="38" t="n"/>
      <c r="E41" s="16" t="n"/>
      <c r="F41" s="16" t="n"/>
      <c r="G41" s="17">
        <f>G39*0.1</f>
        <v/>
      </c>
      <c r="H41" s="18" t="n"/>
      <c r="I41" s="19" t="n"/>
    </row>
    <row r="42">
      <c r="A42" s="25" t="inlineStr">
        <is>
          <t>총 합 계 금 액 (TOTAL AMOUNT)</t>
        </is>
      </c>
      <c r="B42" s="37" t="n"/>
      <c r="C42" s="37" t="n"/>
      <c r="D42" s="38" t="n"/>
      <c r="E42" s="16" t="n"/>
      <c r="F42" s="16" t="n"/>
      <c r="G42" s="20">
        <f>G39+G40+G41</f>
        <v/>
      </c>
      <c r="H42" s="21">
        <f>SUM(H11:H38)</f>
        <v/>
      </c>
      <c r="I42" s="22" t="inlineStr">
        <is>
          <t>부가세 별도</t>
        </is>
      </c>
    </row>
    <row r="44">
      <c r="A44" s="29" t="inlineStr">
        <is>
          <t>■ 기 타 사 항 및 특 기 사 항</t>
        </is>
      </c>
    </row>
    <row r="45">
      <c r="A45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5" s="40" t="n"/>
      <c r="C45" s="40" t="n"/>
      <c r="D45" s="40" t="n"/>
      <c r="E45" s="40" t="n"/>
      <c r="F45" s="40" t="n"/>
      <c r="G45" s="40" t="n"/>
      <c r="H45" s="40" t="n"/>
      <c r="I45" s="41" t="n"/>
    </row>
    <row r="46">
      <c r="A46" s="42" t="n"/>
      <c r="I46" s="43" t="n"/>
    </row>
    <row r="47">
      <c r="A47" s="44" t="n"/>
      <c r="B47" s="45" t="n"/>
      <c r="C47" s="45" t="n"/>
      <c r="D47" s="45" t="n"/>
      <c r="E47" s="45" t="n"/>
      <c r="F47" s="45" t="n"/>
      <c r="G47" s="45" t="n"/>
      <c r="H47" s="45" t="n"/>
      <c r="I47" s="46" t="n"/>
    </row>
  </sheetData>
  <mergeCells count="23">
    <mergeCell ref="E3:I3"/>
    <mergeCell ref="A37:I37"/>
    <mergeCell ref="A40:D40"/>
    <mergeCell ref="F4:I4"/>
    <mergeCell ref="A39:D39"/>
    <mergeCell ref="A22:I22"/>
    <mergeCell ref="B6:D6"/>
    <mergeCell ref="F6:I6"/>
    <mergeCell ref="B5:D5"/>
    <mergeCell ref="F7:I7"/>
    <mergeCell ref="A28:I28"/>
    <mergeCell ref="B4:D4"/>
    <mergeCell ref="A44:I44"/>
    <mergeCell ref="A41:D41"/>
    <mergeCell ref="F5:I5"/>
    <mergeCell ref="B7:D7"/>
    <mergeCell ref="A34:I34"/>
    <mergeCell ref="B3:D3"/>
    <mergeCell ref="A11:I11"/>
    <mergeCell ref="F8:I8"/>
    <mergeCell ref="A45:I47"/>
    <mergeCell ref="A1:I1"/>
    <mergeCell ref="A42:D42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style="27" min="1" max="1"/>
    <col width="28" customWidth="1" style="27" min="2" max="2"/>
    <col width="16" customWidth="1" style="27" min="3" max="3"/>
    <col width="8" customWidth="1" style="27" min="4" max="4"/>
    <col width="12" customWidth="1" style="27" min="5" max="5"/>
    <col width="34" customWidth="1" style="27" min="6" max="6"/>
  </cols>
  <sheetData>
    <row r="1">
      <c r="A1" s="50" t="inlineStr">
        <is>
          <t>물 량 산 출 서 (수량산출 근거)</t>
        </is>
      </c>
    </row>
    <row r="3">
      <c r="A3" s="51" t="inlineStr">
        <is>
          <t>공종</t>
        </is>
      </c>
      <c r="B3" s="51" t="inlineStr">
        <is>
          <t>품명</t>
        </is>
      </c>
      <c r="C3" s="51" t="inlineStr">
        <is>
          <t>규격</t>
        </is>
      </c>
      <c r="D3" s="51" t="inlineStr">
        <is>
          <t>단위</t>
        </is>
      </c>
      <c r="E3" s="51" t="inlineStr">
        <is>
          <t>수량</t>
        </is>
      </c>
      <c r="F3" s="51" t="inlineStr">
        <is>
          <t>산출근거</t>
        </is>
      </c>
    </row>
    <row r="4">
      <c r="A4" s="52" t="inlineStr">
        <is>
          <t>■ 바닥공사</t>
        </is>
      </c>
      <c r="B4" s="53" t="n"/>
      <c r="C4" s="53" t="n"/>
      <c r="D4" s="53" t="n"/>
      <c r="E4" s="53" t="n"/>
      <c r="F4" s="53" t="n"/>
    </row>
    <row r="5">
      <c r="A5" s="54" t="inlineStr"/>
      <c r="B5" s="54" t="inlineStr">
        <is>
          <t>거실 강마루 설치</t>
        </is>
      </c>
      <c r="C5" s="54" t="inlineStr"/>
      <c r="D5" s="55" t="inlineStr">
        <is>
          <t>m2</t>
        </is>
      </c>
      <c r="E5" s="56" t="n">
        <v>20</v>
      </c>
      <c r="F5" s="54" t="inlineStr">
        <is>
          <t>5.0×4.0=20.0</t>
        </is>
      </c>
    </row>
    <row r="6">
      <c r="A6" s="54" t="inlineStr"/>
      <c r="B6" s="54" t="inlineStr">
        <is>
          <t>거실 걸레받이</t>
        </is>
      </c>
      <c r="C6" s="54" t="inlineStr"/>
      <c r="D6" s="55" t="inlineStr">
        <is>
          <t>m</t>
        </is>
      </c>
      <c r="E6" s="56" t="n">
        <v>18</v>
      </c>
      <c r="F6" s="54" t="inlineStr">
        <is>
          <t>2×(5.0+4.0)=18.0</t>
        </is>
      </c>
    </row>
    <row r="7">
      <c r="A7" s="54" t="inlineStr"/>
      <c r="B7" s="54" t="inlineStr">
        <is>
          <t>안방 강마루 설치</t>
        </is>
      </c>
      <c r="C7" s="54" t="inlineStr"/>
      <c r="D7" s="55" t="inlineStr">
        <is>
          <t>m2</t>
        </is>
      </c>
      <c r="E7" s="56" t="n">
        <v>10.5</v>
      </c>
      <c r="F7" s="54" t="inlineStr">
        <is>
          <t>3.5×3.0=10.5</t>
        </is>
      </c>
    </row>
    <row r="8">
      <c r="A8" s="54" t="inlineStr"/>
      <c r="B8" s="54" t="inlineStr">
        <is>
          <t>안방 걸레받이</t>
        </is>
      </c>
      <c r="C8" s="54" t="inlineStr"/>
      <c r="D8" s="55" t="inlineStr">
        <is>
          <t>m</t>
        </is>
      </c>
      <c r="E8" s="56" t="n">
        <v>13</v>
      </c>
      <c r="F8" s="54" t="inlineStr">
        <is>
          <t>2×(3.5+3.0)=13.0</t>
        </is>
      </c>
    </row>
    <row r="9">
      <c r="A9" s="54" t="inlineStr"/>
      <c r="B9" s="54" t="inlineStr">
        <is>
          <t>작은방 강마루 설치</t>
        </is>
      </c>
      <c r="C9" s="54" t="inlineStr"/>
      <c r="D9" s="55" t="inlineStr">
        <is>
          <t>m2</t>
        </is>
      </c>
      <c r="E9" s="56" t="n">
        <v>8.4</v>
      </c>
      <c r="F9" s="54" t="inlineStr">
        <is>
          <t>3.0×2.8=8.4</t>
        </is>
      </c>
    </row>
    <row r="10">
      <c r="A10" s="54" t="inlineStr"/>
      <c r="B10" s="54" t="inlineStr">
        <is>
          <t>작은방 걸레받이</t>
        </is>
      </c>
      <c r="C10" s="54" t="inlineStr"/>
      <c r="D10" s="55" t="inlineStr">
        <is>
          <t>m</t>
        </is>
      </c>
      <c r="E10" s="56" t="n">
        <v>11.6</v>
      </c>
      <c r="F10" s="54" t="inlineStr">
        <is>
          <t>2×(3.0+2.8)=11.6</t>
        </is>
      </c>
    </row>
    <row r="11">
      <c r="A11" s="54" t="inlineStr"/>
      <c r="B11" s="54" t="inlineStr">
        <is>
          <t>주방 강마루 설치</t>
        </is>
      </c>
      <c r="C11" s="54" t="inlineStr"/>
      <c r="D11" s="55" t="inlineStr">
        <is>
          <t>m2</t>
        </is>
      </c>
      <c r="E11" s="56" t="n">
        <v>7.5</v>
      </c>
      <c r="F11" s="54" t="inlineStr">
        <is>
          <t>3.0×2.5=7.5</t>
        </is>
      </c>
    </row>
    <row r="12">
      <c r="A12" s="54" t="inlineStr"/>
      <c r="B12" s="54" t="inlineStr">
        <is>
          <t>주방 걸레받이</t>
        </is>
      </c>
      <c r="C12" s="54" t="inlineStr"/>
      <c r="D12" s="55" t="inlineStr">
        <is>
          <t>m</t>
        </is>
      </c>
      <c r="E12" s="56" t="n">
        <v>11</v>
      </c>
      <c r="F12" s="54" t="inlineStr">
        <is>
          <t>2×(3.0+2.5)=11.0</t>
        </is>
      </c>
    </row>
    <row r="13">
      <c r="A13" s="54" t="inlineStr"/>
      <c r="B13" s="54" t="inlineStr">
        <is>
          <t>욕실 강마루 설치</t>
        </is>
      </c>
      <c r="C13" s="54" t="inlineStr"/>
      <c r="D13" s="55" t="inlineStr">
        <is>
          <t>m2</t>
        </is>
      </c>
      <c r="E13" s="56" t="n">
        <v>3</v>
      </c>
      <c r="F13" s="54" t="inlineStr">
        <is>
          <t>2.0×1.5=3.0</t>
        </is>
      </c>
    </row>
    <row r="14">
      <c r="A14" s="54" t="inlineStr"/>
      <c r="B14" s="54" t="inlineStr">
        <is>
          <t>욕실 걸레받이</t>
        </is>
      </c>
      <c r="C14" s="54" t="inlineStr"/>
      <c r="D14" s="55" t="inlineStr">
        <is>
          <t>m</t>
        </is>
      </c>
      <c r="E14" s="56" t="n">
        <v>7</v>
      </c>
      <c r="F14" s="54" t="inlineStr">
        <is>
          <t>2×(2.0+1.5)=7.0</t>
        </is>
      </c>
    </row>
    <row r="15">
      <c r="A15" s="52" t="inlineStr">
        <is>
          <t>■ 도배공사</t>
        </is>
      </c>
      <c r="B15" s="53" t="n"/>
      <c r="C15" s="53" t="n"/>
      <c r="D15" s="53" t="n"/>
      <c r="E15" s="53" t="n"/>
      <c r="F15" s="53" t="n"/>
    </row>
    <row r="16">
      <c r="A16" s="54" t="inlineStr"/>
      <c r="B16" s="54" t="inlineStr">
        <is>
          <t>거실 실크 도배</t>
        </is>
      </c>
      <c r="C16" s="54" t="inlineStr"/>
      <c r="D16" s="55" t="inlineStr">
        <is>
          <t>m2</t>
        </is>
      </c>
      <c r="E16" s="56" t="n">
        <v>39.31</v>
      </c>
      <c r="F16" s="54" t="inlineStr">
        <is>
          <t>둘레18.0×H2.4=43.2 △개구부3.89(문1·창2.0) =39.31</t>
        </is>
      </c>
    </row>
    <row r="17">
      <c r="A17" s="54" t="inlineStr"/>
      <c r="B17" s="54" t="inlineStr">
        <is>
          <t>안방 실크 도배</t>
        </is>
      </c>
      <c r="C17" s="54" t="inlineStr"/>
      <c r="D17" s="55" t="inlineStr">
        <is>
          <t>m2</t>
        </is>
      </c>
      <c r="E17" s="56" t="n">
        <v>28.31</v>
      </c>
      <c r="F17" s="54" t="inlineStr">
        <is>
          <t>둘레13.0×H2.4=31.2 △개구부2.89(문1·창1.0) =28.31</t>
        </is>
      </c>
    </row>
    <row r="18">
      <c r="A18" s="54" t="inlineStr"/>
      <c r="B18" s="54" t="inlineStr">
        <is>
          <t>작은방 실크 도배</t>
        </is>
      </c>
      <c r="C18" s="54" t="inlineStr"/>
      <c r="D18" s="55" t="inlineStr">
        <is>
          <t>m2</t>
        </is>
      </c>
      <c r="E18" s="56" t="n">
        <v>24.95</v>
      </c>
      <c r="F18" s="54" t="inlineStr">
        <is>
          <t>둘레11.6×H2.4=27.84 △개구부2.89(문1·창1.0) =24.95</t>
        </is>
      </c>
    </row>
    <row r="19">
      <c r="A19" s="54" t="inlineStr"/>
      <c r="B19" s="54" t="inlineStr">
        <is>
          <t>주방 실크 도배</t>
        </is>
      </c>
      <c r="C19" s="54" t="inlineStr"/>
      <c r="D19" s="55" t="inlineStr">
        <is>
          <t>m2</t>
        </is>
      </c>
      <c r="E19" s="56" t="n">
        <v>24.51</v>
      </c>
      <c r="F19" s="54" t="inlineStr">
        <is>
          <t>둘레11.0×H2.4=26.4 △개구부1.89(문1·창0.0) =24.51</t>
        </is>
      </c>
    </row>
    <row r="20">
      <c r="A20" s="54" t="inlineStr"/>
      <c r="B20" s="54" t="inlineStr">
        <is>
          <t>욕실 실크 도배</t>
        </is>
      </c>
      <c r="C20" s="54" t="inlineStr"/>
      <c r="D20" s="55" t="inlineStr">
        <is>
          <t>m2</t>
        </is>
      </c>
      <c r="E20" s="56" t="n">
        <v>14.91</v>
      </c>
      <c r="F20" s="54" t="inlineStr">
        <is>
          <t>둘레7.0×H2.4=16.8 △개구부1.89(문1·창0.0) =14.91</t>
        </is>
      </c>
    </row>
    <row r="21">
      <c r="A21" s="52" t="inlineStr">
        <is>
          <t>■ 수장공사</t>
        </is>
      </c>
      <c r="B21" s="53" t="n"/>
      <c r="C21" s="53" t="n"/>
      <c r="D21" s="53" t="n"/>
      <c r="E21" s="53" t="n"/>
      <c r="F21" s="53" t="n"/>
    </row>
    <row r="22">
      <c r="A22" s="54" t="inlineStr"/>
      <c r="B22" s="54" t="inlineStr">
        <is>
          <t>거실 목상천장 450상 다루끼 30×30 석고 1py</t>
        </is>
      </c>
      <c r="C22" s="54" t="inlineStr"/>
      <c r="D22" s="55" t="inlineStr">
        <is>
          <t>m2</t>
        </is>
      </c>
      <c r="E22" s="56" t="n">
        <v>20</v>
      </c>
      <c r="F22" s="54" t="inlineStr">
        <is>
          <t>5.0×4.0=20.0</t>
        </is>
      </c>
    </row>
    <row r="23">
      <c r="A23" s="54" t="inlineStr"/>
      <c r="B23" s="54" t="inlineStr">
        <is>
          <t>안방 목상천장 450상 다루끼 30×30 석고 1py</t>
        </is>
      </c>
      <c r="C23" s="54" t="inlineStr"/>
      <c r="D23" s="55" t="inlineStr">
        <is>
          <t>m2</t>
        </is>
      </c>
      <c r="E23" s="56" t="n">
        <v>10.5</v>
      </c>
      <c r="F23" s="54" t="inlineStr">
        <is>
          <t>3.5×3.0=10.5</t>
        </is>
      </c>
    </row>
    <row r="24">
      <c r="A24" s="54" t="inlineStr"/>
      <c r="B24" s="54" t="inlineStr">
        <is>
          <t>작은방 목상천장 450상 다루끼 30×30 석고 1py</t>
        </is>
      </c>
      <c r="C24" s="54" t="inlineStr"/>
      <c r="D24" s="55" t="inlineStr">
        <is>
          <t>m2</t>
        </is>
      </c>
      <c r="E24" s="56" t="n">
        <v>8.4</v>
      </c>
      <c r="F24" s="54" t="inlineStr">
        <is>
          <t>3.0×2.8=8.4</t>
        </is>
      </c>
    </row>
    <row r="25">
      <c r="A25" s="54" t="inlineStr"/>
      <c r="B25" s="54" t="inlineStr">
        <is>
          <t>주방 목상천장 450상 다루끼 30×30 석고 1py</t>
        </is>
      </c>
      <c r="C25" s="54" t="inlineStr"/>
      <c r="D25" s="55" t="inlineStr">
        <is>
          <t>m2</t>
        </is>
      </c>
      <c r="E25" s="56" t="n">
        <v>7.5</v>
      </c>
      <c r="F25" s="54" t="inlineStr">
        <is>
          <t>3.0×2.5=7.5</t>
        </is>
      </c>
    </row>
    <row r="26">
      <c r="A26" s="54" t="inlineStr"/>
      <c r="B26" s="54" t="inlineStr">
        <is>
          <t>욕실 목상천장 450상 다루끼 30×30 석고 1py</t>
        </is>
      </c>
      <c r="C26" s="54" t="inlineStr"/>
      <c r="D26" s="55" t="inlineStr">
        <is>
          <t>m2</t>
        </is>
      </c>
      <c r="E26" s="56" t="n">
        <v>3</v>
      </c>
      <c r="F26" s="54" t="inlineStr">
        <is>
          <t>2.0×1.5=3.0</t>
        </is>
      </c>
    </row>
    <row r="27">
      <c r="A27" s="52" t="inlineStr">
        <is>
          <t>■ 전기공사</t>
        </is>
      </c>
      <c r="B27" s="53" t="n"/>
      <c r="C27" s="53" t="n"/>
      <c r="D27" s="53" t="n"/>
      <c r="E27" s="53" t="n"/>
      <c r="F27" s="53" t="n"/>
    </row>
    <row r="28">
      <c r="A28" s="54" t="inlineStr"/>
      <c r="B28" s="54" t="inlineStr">
        <is>
          <t>다운라이트 LED</t>
        </is>
      </c>
      <c r="C28" s="54" t="inlineStr">
        <is>
          <t>4인치</t>
        </is>
      </c>
      <c r="D28" s="55" t="inlineStr">
        <is>
          <t>개</t>
        </is>
      </c>
      <c r="E28" s="56" t="n">
        <v>18</v>
      </c>
      <c r="F28" s="54" t="inlineStr">
        <is>
          <t>스케치업 08_조명 컴포넌트</t>
        </is>
      </c>
    </row>
    <row r="29">
      <c r="A29" s="54" t="inlineStr"/>
      <c r="B29" s="54" t="inlineStr">
        <is>
          <t>펜던트 조명</t>
        </is>
      </c>
      <c r="C29" s="54" t="inlineStr">
        <is>
          <t>주방</t>
        </is>
      </c>
      <c r="D29" s="55" t="inlineStr">
        <is>
          <t>개</t>
        </is>
      </c>
      <c r="E29" s="56" t="n">
        <v>1</v>
      </c>
      <c r="F29" s="54" t="inlineStr">
        <is>
          <t>스케치업 08_조명 컴포넌트</t>
        </is>
      </c>
    </row>
    <row r="30">
      <c r="A30" s="52" t="inlineStr">
        <is>
          <t>■ 창호공사</t>
        </is>
      </c>
      <c r="B30" s="53" t="n"/>
      <c r="C30" s="53" t="n"/>
      <c r="D30" s="53" t="n"/>
      <c r="E30" s="53" t="n"/>
      <c r="F30" s="53" t="n"/>
    </row>
    <row r="31">
      <c r="A31" s="54" t="inlineStr"/>
      <c r="B31" s="54" t="inlineStr">
        <is>
          <t>ABS 도어</t>
        </is>
      </c>
      <c r="C31" s="54" t="inlineStr"/>
      <c r="D31" s="55" t="inlineStr">
        <is>
          <t>개</t>
        </is>
      </c>
      <c r="E31" s="56" t="n">
        <v>5</v>
      </c>
      <c r="F31" s="54" t="inlineStr">
        <is>
          <t>스케치업 05_문 컴포넌트</t>
        </is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4" customWidth="1" style="27" min="1" max="1"/>
    <col width="10" customWidth="1" style="27" min="2" max="2"/>
    <col width="14" customWidth="1" style="27" min="3" max="3"/>
    <col width="22" customWidth="1" style="27" min="4" max="4"/>
  </cols>
  <sheetData>
    <row r="1">
      <c r="A1" s="50" t="inlineStr">
        <is>
          <t>자 재 소 요 량 집 계 (발주용)</t>
        </is>
      </c>
    </row>
    <row r="3">
      <c r="A3" s="51" t="inlineStr">
        <is>
          <t>자재명</t>
        </is>
      </c>
      <c r="B3" s="51" t="inlineStr">
        <is>
          <t>단위</t>
        </is>
      </c>
      <c r="C3" s="51" t="inlineStr">
        <is>
          <t>총 소요량</t>
        </is>
      </c>
      <c r="D3" s="51" t="inlineStr">
        <is>
          <t>사용 공종</t>
        </is>
      </c>
    </row>
    <row r="4">
      <c r="A4" s="54" t="inlineStr">
        <is>
          <t>타카핀 F30</t>
        </is>
      </c>
      <c r="B4" s="55" t="inlineStr">
        <is>
          <t>개</t>
        </is>
      </c>
      <c r="C4" s="56" t="n">
        <v>935</v>
      </c>
      <c r="D4" s="55" t="inlineStr">
        <is>
          <t>수장공사</t>
        </is>
      </c>
    </row>
    <row r="5">
      <c r="A5" s="54" t="inlineStr">
        <is>
          <t>석고피스 25mm</t>
        </is>
      </c>
      <c r="B5" s="55" t="inlineStr">
        <is>
          <t>개</t>
        </is>
      </c>
      <c r="C5" s="56" t="n">
        <v>469</v>
      </c>
      <c r="D5" s="55" t="inlineStr">
        <is>
          <t>수장공사</t>
        </is>
      </c>
    </row>
    <row r="6">
      <c r="A6" s="54" t="inlineStr">
        <is>
          <t>부직포 공간초배</t>
        </is>
      </c>
      <c r="B6" s="55" t="inlineStr">
        <is>
          <t>m2</t>
        </is>
      </c>
      <c r="C6" s="56" t="n">
        <v>138.6</v>
      </c>
      <c r="D6" s="55" t="inlineStr">
        <is>
          <t>도배공사</t>
        </is>
      </c>
    </row>
    <row r="7">
      <c r="A7" s="54" t="inlineStr">
        <is>
          <t>다루끼 30×30(3.6m)</t>
        </is>
      </c>
      <c r="B7" s="55" t="inlineStr">
        <is>
          <t>본</t>
        </is>
      </c>
      <c r="C7" s="56" t="n">
        <v>72</v>
      </c>
      <c r="D7" s="55" t="inlineStr">
        <is>
          <t>수장공사</t>
        </is>
      </c>
    </row>
    <row r="8">
      <c r="A8" s="54" t="inlineStr">
        <is>
          <t>은박지/PE필름</t>
        </is>
      </c>
      <c r="B8" s="55" t="inlineStr">
        <is>
          <t>m2</t>
        </is>
      </c>
      <c r="C8" s="56" t="n">
        <v>51.9</v>
      </c>
      <c r="D8" s="55" t="inlineStr">
        <is>
          <t>바닥공사</t>
        </is>
      </c>
    </row>
    <row r="9">
      <c r="A9" s="54" t="inlineStr">
        <is>
          <t>에폭시본드</t>
        </is>
      </c>
      <c r="B9" s="55" t="inlineStr">
        <is>
          <t>kg</t>
        </is>
      </c>
      <c r="C9" s="56" t="n">
        <v>44.2</v>
      </c>
      <c r="D9" s="55" t="inlineStr">
        <is>
          <t>바닥공사</t>
        </is>
      </c>
    </row>
    <row r="10">
      <c r="A10" s="54" t="inlineStr">
        <is>
          <t>강마루판</t>
        </is>
      </c>
      <c r="B10" s="55" t="inlineStr">
        <is>
          <t>박스(0.5평)</t>
        </is>
      </c>
      <c r="C10" s="56" t="n">
        <v>37</v>
      </c>
      <c r="D10" s="55" t="inlineStr">
        <is>
          <t>바닥공사</t>
        </is>
      </c>
    </row>
    <row r="11">
      <c r="A11" s="54" t="inlineStr">
        <is>
          <t>석고보드 9.5T(900×1800)</t>
        </is>
      </c>
      <c r="B11" s="55" t="inlineStr">
        <is>
          <t>장</t>
        </is>
      </c>
      <c r="C11" s="56" t="n">
        <v>37</v>
      </c>
      <c r="D11" s="55" t="inlineStr">
        <is>
          <t>수장공사</t>
        </is>
      </c>
    </row>
    <row r="12">
      <c r="A12" s="54" t="inlineStr">
        <is>
          <t>도배풀</t>
        </is>
      </c>
      <c r="B12" s="55" t="inlineStr">
        <is>
          <t>kg</t>
        </is>
      </c>
      <c r="C12" s="56" t="n">
        <v>34.5</v>
      </c>
      <c r="D12" s="55" t="inlineStr">
        <is>
          <t>도배공사</t>
        </is>
      </c>
    </row>
    <row r="13">
      <c r="A13" s="54" t="inlineStr">
        <is>
          <t>걸레받이(MDF)</t>
        </is>
      </c>
      <c r="B13" s="55" t="inlineStr">
        <is>
          <t>본(2.4m)</t>
        </is>
      </c>
      <c r="C13" s="56" t="n">
        <v>31</v>
      </c>
      <c r="D13" s="55" t="inlineStr">
        <is>
          <t>바닥공사</t>
        </is>
      </c>
    </row>
    <row r="14">
      <c r="A14" s="54" t="inlineStr">
        <is>
          <t>실크벽지</t>
        </is>
      </c>
      <c r="B14" s="55" t="inlineStr">
        <is>
          <t>롤(5평)</t>
        </is>
      </c>
      <c r="C14" s="56" t="n">
        <v>11</v>
      </c>
      <c r="D14" s="55" t="inlineStr">
        <is>
          <t>도배공사</t>
        </is>
      </c>
    </row>
    <row r="15">
      <c r="A15" s="54" t="inlineStr">
        <is>
          <t>목공본드</t>
        </is>
      </c>
      <c r="B15" s="55" t="inlineStr">
        <is>
          <t>kg</t>
        </is>
      </c>
      <c r="C15" s="56" t="n">
        <v>1.5</v>
      </c>
      <c r="D15" s="55" t="inlineStr">
        <is>
          <t>수장공사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2026-06-18T12:03:31Z</dcterms:modified>
  <cp:lastModifiedBy>영호 이</cp:lastModifiedBy>
  <cp:lastPrinted>2026-06-01T08:03:26Z</cp:lastPrinted>
</cp:coreProperties>
</file>