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51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마사지샵 신규 인테리어 (50평)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고객님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06일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Q-2026-002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가설·철거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/>
      <c r="C12" s="11" t="inlineStr">
        <is>
          <t>빈 상가 기본 정리, 기존 마감 경미 철거·잔재물 폐기 처리</t>
        </is>
      </c>
      <c r="D12" s="6" t="inlineStr">
        <is>
          <t>평</t>
        </is>
      </c>
      <c r="E12" s="6" t="n">
        <v>50</v>
      </c>
      <c r="F12" s="36" t="n">
        <v>140000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목공·파티션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6" t="inlineStr"/>
      <c r="C14" s="11" t="inlineStr">
        <is>
          <t>룸 6개 구획 경량철골+방수석고보드 벽체 시공 (룸당 약 9㎡×6, 복도 포함)</t>
        </is>
      </c>
      <c r="D14" s="6" t="inlineStr">
        <is>
          <t>평</t>
        </is>
      </c>
      <c r="E14" s="6" t="n">
        <v>30</v>
      </c>
      <c r="F14" s="36" t="n">
        <v>180000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천장공사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6" t="inlineStr"/>
      <c r="C16" s="11" t="inlineStr">
        <is>
          <t>50평 전체 석고보드 경량철골 천장 + 도장 마감 (탈취·친환경 수성페인트)</t>
        </is>
      </c>
      <c r="D16" s="6" t="inlineStr">
        <is>
          <t>평</t>
        </is>
      </c>
      <c r="E16" s="6" t="n">
        <v>50</v>
      </c>
      <c r="F16" s="36" t="n">
        <v>120000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바닥–데코타일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6" t="inlineStr"/>
      <c r="C18" s="11" t="inlineStr">
        <is>
          <t>복도·공용공간 LVT 데코타일 (LX하우시스 3T, 방수·내구성 우수)</t>
        </is>
      </c>
      <c r="D18" s="6" t="inlineStr">
        <is>
          <t>평</t>
        </is>
      </c>
      <c r="E18" s="6" t="n">
        <v>30</v>
      </c>
      <c r="F18" s="36" t="n">
        <v>55000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바닥–샤워실타일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6" t="inlineStr"/>
      <c r="C20" s="11" t="inlineStr">
        <is>
          <t>샤워실 6개소 포세린 타일 600각 바닥+벽 시공 (개소당 약 3.5㎡×4면+바닥)</t>
        </is>
      </c>
      <c r="D20" s="6" t="inlineStr">
        <is>
          <t>㎡</t>
        </is>
      </c>
      <c r="E20" s="6" t="n">
        <v>126</v>
      </c>
      <c r="F20" s="36" t="n">
        <v>168000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방수공사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6</v>
      </c>
      <c r="B22" s="6" t="inlineStr"/>
      <c r="C22" s="11" t="inlineStr">
        <is>
          <t>샤워실 6개소 우레탄 도막방수 2회 (우레탄 2액형, 바닥+벽 100mm까지)</t>
        </is>
      </c>
      <c r="D22" s="6" t="inlineStr">
        <is>
          <t>평</t>
        </is>
      </c>
      <c r="E22" s="6" t="n">
        <v>12</v>
      </c>
      <c r="F22" s="36" t="n">
        <v>156000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도장·도배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7</v>
      </c>
      <c r="B24" s="6" t="inlineStr"/>
      <c r="C24" s="11" t="inlineStr">
        <is>
          <t>룸 6개+복도 내부 벽면 친환경 수성페인트 도장 (숲으로 LX제품 2회 도장)</t>
        </is>
      </c>
      <c r="D24" s="6" t="inlineStr">
        <is>
          <t>평</t>
        </is>
      </c>
      <c r="E24" s="6" t="n">
        <v>50</v>
      </c>
      <c r="F24" s="36" t="n">
        <v>72000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전기·조명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3" t="inlineStr"/>
      <c r="C26" s="10" t="inlineStr">
        <is>
          <t>분전반 증설·배선공사, 룸별 무드조명(조광기 포함)·공용 LED, 스위치·콘센트 전체</t>
        </is>
      </c>
      <c r="D26" s="3" t="inlineStr">
        <is>
          <t>식</t>
        </is>
      </c>
      <c r="E26" s="3" t="n">
        <v>1</v>
      </c>
      <c r="F26" s="35" t="n">
        <v>6000000</v>
      </c>
      <c r="G26" s="35">
        <f>E26*F26</f>
        <v/>
      </c>
      <c r="H26" s="35" t="n">
        <v>0</v>
      </c>
      <c r="I26" s="5" t="n"/>
    </row>
    <row r="27" ht="28" customHeight="1" s="27">
      <c r="A27" s="47" t="inlineStr">
        <is>
          <t>설비·급배수</t>
        </is>
      </c>
      <c r="B27" s="48" t="n"/>
      <c r="C27" s="48" t="n"/>
      <c r="D27" s="48" t="n"/>
      <c r="E27" s="48" t="n"/>
      <c r="F27" s="48" t="n"/>
      <c r="G27" s="48" t="n"/>
      <c r="H27" s="48" t="n"/>
      <c r="I27" s="49" t="n"/>
    </row>
    <row r="28" ht="28" customHeight="1" s="27">
      <c r="A28" s="3" t="n">
        <v>9</v>
      </c>
      <c r="B28" s="3" t="inlineStr"/>
      <c r="C28" s="10" t="inlineStr">
        <is>
          <t>샤워실 6개소 냉온수 급배수 배관 신설, 환기 배기 연결 (PB관, 지중보온재)</t>
        </is>
      </c>
      <c r="D28" s="3" t="inlineStr">
        <is>
          <t>식</t>
        </is>
      </c>
      <c r="E28" s="3" t="n">
        <v>1</v>
      </c>
      <c r="F28" s="35" t="n">
        <v>5000000</v>
      </c>
      <c r="G28" s="35">
        <f>E28*F28</f>
        <v/>
      </c>
      <c r="H28" s="35" t="n">
        <v>0</v>
      </c>
      <c r="I28" s="5" t="n"/>
    </row>
    <row r="29" ht="28" customHeight="1" s="27">
      <c r="A29" s="47" t="inlineStr">
        <is>
          <t>샤워실 설비</t>
        </is>
      </c>
      <c r="B29" s="48" t="n"/>
      <c r="C29" s="48" t="n"/>
      <c r="D29" s="48" t="n"/>
      <c r="E29" s="48" t="n"/>
      <c r="F29" s="48" t="n"/>
      <c r="G29" s="48" t="n"/>
      <c r="H29" s="48" t="n"/>
      <c r="I29" s="49" t="n"/>
    </row>
    <row r="30" ht="28" customHeight="1" s="27">
      <c r="A30" s="3" t="n">
        <v>10</v>
      </c>
      <c r="B30" s="3" t="inlineStr"/>
      <c r="C30" s="10" t="inlineStr">
        <is>
          <t>룸별 개별 샤워부스 6개소 — 수전·샤워헤드·소형세면대·배수트랩·악세사리 세트</t>
        </is>
      </c>
      <c r="D30" s="3" t="inlineStr">
        <is>
          <t>개소</t>
        </is>
      </c>
      <c r="E30" s="3" t="n">
        <v>6</v>
      </c>
      <c r="F30" s="35" t="n">
        <v>3500000</v>
      </c>
      <c r="G30" s="35">
        <f>E30*F30</f>
        <v/>
      </c>
      <c r="H30" s="35" t="n">
        <v>0</v>
      </c>
      <c r="I30" s="5" t="n"/>
    </row>
    <row r="31" ht="28" customHeight="1" s="27">
      <c r="A31" s="47" t="inlineStr">
        <is>
          <t>냉난방공사</t>
        </is>
      </c>
      <c r="B31" s="48" t="n"/>
      <c r="C31" s="48" t="n"/>
      <c r="D31" s="48" t="n"/>
      <c r="E31" s="48" t="n"/>
      <c r="F31" s="48" t="n"/>
      <c r="G31" s="48" t="n"/>
      <c r="H31" s="48" t="n"/>
      <c r="I31" s="49" t="n"/>
    </row>
    <row r="32" ht="28" customHeight="1" s="27">
      <c r="A32" s="3" t="n">
        <v>11</v>
      </c>
      <c r="B32" s="3" t="inlineStr"/>
      <c r="C32" s="10" t="inlineStr">
        <is>
          <t>천장형 시스템에어컨 7대 (룸 6대+공용 1대, 삼성/LG 중급, 배관·설치 포함)</t>
        </is>
      </c>
      <c r="D32" s="3" t="inlineStr">
        <is>
          <t>대</t>
        </is>
      </c>
      <c r="E32" s="3" t="n">
        <v>7</v>
      </c>
      <c r="F32" s="35" t="n">
        <v>2000000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도어공사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12</v>
      </c>
      <c r="B34" s="3" t="inlineStr"/>
      <c r="C34" s="10" t="inlineStr">
        <is>
          <t>룸 출입 방음 ABS 목문 6개 (틀·경첩·도어락 포함, 중급 무소음)</t>
        </is>
      </c>
      <c r="D34" s="3" t="inlineStr">
        <is>
          <t>개소</t>
        </is>
      </c>
      <c r="E34" s="3" t="n">
        <v>6</v>
      </c>
      <c r="F34" s="35" t="n">
        <v>550000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프론트카운터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28" customHeight="1" s="27">
      <c r="A36" s="3" t="n">
        <v>13</v>
      </c>
      <c r="B36" s="3" t="inlineStr"/>
      <c r="C36" s="10" t="inlineStr">
        <is>
          <t>리셉션 카운터 목공 제작 (MDF+시트 마감, 하단 수납 포함)</t>
        </is>
      </c>
      <c r="D36" s="3" t="inlineStr">
        <is>
          <t>식</t>
        </is>
      </c>
      <c r="E36" s="3" t="n">
        <v>1</v>
      </c>
      <c r="F36" s="35" t="n">
        <v>3000000</v>
      </c>
      <c r="G36" s="35">
        <f>E36*F36</f>
        <v/>
      </c>
      <c r="H36" s="35" t="n">
        <v>0</v>
      </c>
      <c r="I36" s="5" t="n"/>
    </row>
    <row r="37" ht="28" customHeight="1" s="27">
      <c r="A37" s="47" t="inlineStr">
        <is>
          <t>간판·사인</t>
        </is>
      </c>
      <c r="B37" s="48" t="n"/>
      <c r="C37" s="48" t="n"/>
      <c r="D37" s="48" t="n"/>
      <c r="E37" s="48" t="n"/>
      <c r="F37" s="48" t="n"/>
      <c r="G37" s="48" t="n"/>
      <c r="H37" s="48" t="n"/>
      <c r="I37" s="49" t="n"/>
    </row>
    <row r="38" ht="28" customHeight="1" s="27">
      <c r="A38" s="3" t="n">
        <v>14</v>
      </c>
      <c r="B38" s="3" t="inlineStr"/>
      <c r="C38" s="10" t="inlineStr">
        <is>
          <t>외부 채널사인 1식 (아크릴 후광형, 기본 디자인 포함)</t>
        </is>
      </c>
      <c r="D38" s="3" t="inlineStr">
        <is>
          <t>식</t>
        </is>
      </c>
      <c r="E38" s="3" t="n">
        <v>1</v>
      </c>
      <c r="F38" s="35" t="n">
        <v>2500000</v>
      </c>
      <c r="G38" s="35">
        <f>E38*F38</f>
        <v/>
      </c>
      <c r="H38" s="35" t="n">
        <v>0</v>
      </c>
      <c r="I38" s="5" t="n"/>
    </row>
    <row r="39" ht="28" customHeight="1" s="27">
      <c r="A39" s="47" t="inlineStr">
        <is>
          <t>잡공사·청소</t>
        </is>
      </c>
      <c r="B39" s="48" t="n"/>
      <c r="C39" s="48" t="n"/>
      <c r="D39" s="48" t="n"/>
      <c r="E39" s="48" t="n"/>
      <c r="F39" s="48" t="n"/>
      <c r="G39" s="48" t="n"/>
      <c r="H39" s="48" t="n"/>
      <c r="I39" s="49" t="n"/>
    </row>
    <row r="40" ht="28" customHeight="1" s="27">
      <c r="A40" s="3" t="n">
        <v>15</v>
      </c>
      <c r="B40" s="3" t="inlineStr"/>
      <c r="C40" s="10" t="inlineStr">
        <is>
          <t>코킹·실리콘 마감, 보양재 철거, 준공 클리닝 전체</t>
        </is>
      </c>
      <c r="D40" s="3" t="inlineStr">
        <is>
          <t>식</t>
        </is>
      </c>
      <c r="E40" s="3" t="n">
        <v>1</v>
      </c>
      <c r="F40" s="35" t="n">
        <v>1200000</v>
      </c>
      <c r="G40" s="35">
        <f>E40*F40</f>
        <v/>
      </c>
      <c r="H40" s="35" t="n">
        <v>0</v>
      </c>
      <c r="I40" s="5" t="n"/>
    </row>
    <row r="41">
      <c r="A41" s="25" t="inlineStr">
        <is>
          <t>소 계 (품목 합계)</t>
        </is>
      </c>
      <c r="B41" s="37" t="n"/>
      <c r="C41" s="37" t="n"/>
      <c r="D41" s="38" t="n"/>
      <c r="E41" s="12">
        <f>SUM(E11:E40)</f>
        <v/>
      </c>
      <c r="F41" s="13" t="n"/>
      <c r="G41" s="14">
        <f>SUM(G11:G40)</f>
        <v/>
      </c>
      <c r="H41" s="39">
        <f>SUM(H11:H40)</f>
        <v/>
      </c>
      <c r="I41" s="12" t="inlineStr">
        <is>
          <t>부가세 별도</t>
        </is>
      </c>
    </row>
    <row r="42">
      <c r="A42" s="25" t="inlineStr">
        <is>
          <t>공 과 잡 비</t>
        </is>
      </c>
      <c r="B42" s="37" t="n"/>
      <c r="C42" s="37" t="n"/>
      <c r="D42" s="38" t="n"/>
      <c r="E42" s="16" t="n"/>
      <c r="F42" s="16" t="n"/>
      <c r="G42" s="17">
        <f>G41*0.06</f>
        <v/>
      </c>
      <c r="H42" s="18" t="n"/>
      <c r="I42" s="19" t="n"/>
    </row>
    <row r="43">
      <c r="A43" s="25" t="inlineStr">
        <is>
          <t>기 업 이 윤</t>
        </is>
      </c>
      <c r="B43" s="37" t="n"/>
      <c r="C43" s="37" t="n"/>
      <c r="D43" s="38" t="n"/>
      <c r="E43" s="16" t="n"/>
      <c r="F43" s="16" t="n"/>
      <c r="G43" s="17">
        <f>G41*0.1</f>
        <v/>
      </c>
      <c r="H43" s="18" t="n"/>
      <c r="I43" s="19" t="n"/>
    </row>
    <row r="44">
      <c r="A44" s="25" t="inlineStr">
        <is>
          <t>총 합 계 금 액 (TOTAL AMOUNT)</t>
        </is>
      </c>
      <c r="B44" s="37" t="n"/>
      <c r="C44" s="37" t="n"/>
      <c r="D44" s="38" t="n"/>
      <c r="E44" s="16" t="n"/>
      <c r="F44" s="16" t="n"/>
      <c r="G44" s="20">
        <f>G41+G42+G43</f>
        <v/>
      </c>
      <c r="H44" s="21">
        <f>SUM(H11:H40)</f>
        <v/>
      </c>
      <c r="I44" s="22" t="inlineStr">
        <is>
          <t>부가세 별도</t>
        </is>
      </c>
    </row>
    <row r="45"/>
    <row r="46">
      <c r="A46" s="29" t="inlineStr">
        <is>
          <t>■ 기 타 사 항 및 특 기 사 항</t>
        </is>
      </c>
    </row>
    <row r="47">
      <c r="A47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7" s="40" t="n"/>
      <c r="C47" s="40" t="n"/>
      <c r="D47" s="40" t="n"/>
      <c r="E47" s="40" t="n"/>
      <c r="F47" s="40" t="n"/>
      <c r="G47" s="40" t="n"/>
      <c r="H47" s="40" t="n"/>
      <c r="I47" s="41" t="n"/>
    </row>
    <row r="48">
      <c r="A48" s="42" t="n"/>
      <c r="I48" s="43" t="n"/>
    </row>
    <row r="49">
      <c r="A49" s="44" t="n"/>
      <c r="B49" s="45" t="n"/>
      <c r="C49" s="45" t="n"/>
      <c r="D49" s="45" t="n"/>
      <c r="E49" s="45" t="n"/>
      <c r="F49" s="45" t="n"/>
      <c r="G49" s="45" t="n"/>
      <c r="H49" s="45" t="n"/>
      <c r="I49" s="46" t="n"/>
    </row>
    <row r="50"/>
    <row r="51"/>
  </sheetData>
  <mergeCells count="33">
    <mergeCell ref="A29:I29"/>
    <mergeCell ref="E3:I3"/>
    <mergeCell ref="A25:I25"/>
    <mergeCell ref="B5:D5"/>
    <mergeCell ref="A19:I19"/>
    <mergeCell ref="F7:I7"/>
    <mergeCell ref="A46:I46"/>
    <mergeCell ref="A37:I37"/>
    <mergeCell ref="A13:I13"/>
    <mergeCell ref="B4:D4"/>
    <mergeCell ref="A27:I27"/>
    <mergeCell ref="A43:D43"/>
    <mergeCell ref="A41:D41"/>
    <mergeCell ref="A31:I31"/>
    <mergeCell ref="A39:I39"/>
    <mergeCell ref="F5:I5"/>
    <mergeCell ref="B7:D7"/>
    <mergeCell ref="A21:I21"/>
    <mergeCell ref="A44:D44"/>
    <mergeCell ref="A15:I15"/>
    <mergeCell ref="B3:D3"/>
    <mergeCell ref="A33:I33"/>
    <mergeCell ref="A11:I11"/>
    <mergeCell ref="F8:I8"/>
    <mergeCell ref="F4:I4"/>
    <mergeCell ref="A1:I1"/>
    <mergeCell ref="A17:I17"/>
    <mergeCell ref="A23:I23"/>
    <mergeCell ref="A35:I35"/>
    <mergeCell ref="A42:D42"/>
    <mergeCell ref="B6:D6"/>
    <mergeCell ref="F6:I6"/>
    <mergeCell ref="A47:I49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2026-06-06T13:59:47Z</dcterms:modified>
  <cp:lastModifiedBy>영호 이</cp:lastModifiedBy>
  <cp:lastPrinted>2026-06-01T08:03:26Z</cp:lastPrinted>
</cp:coreProperties>
</file>